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NaimaSalim\Documents\"/>
    </mc:Choice>
  </mc:AlternateContent>
  <xr:revisionPtr revIDLastSave="0" documentId="8_{0AA334E6-0593-47E1-B929-E1A453DE1CC6}" xr6:coauthVersionLast="47" xr6:coauthVersionMax="47" xr10:uidLastSave="{00000000-0000-0000-0000-000000000000}"/>
  <bookViews>
    <workbookView xWindow="-110" yWindow="-110" windowWidth="19420" windowHeight="10300" firstSheet="2" xr2:uid="{AA2A9E3B-D97D-408E-B9E5-E7292A8FC524}"/>
  </bookViews>
  <sheets>
    <sheet name="Intro" sheetId="5" r:id="rId1"/>
    <sheet name="Risk_matrix" sheetId="7" r:id="rId2"/>
    <sheet name="Risk_Registry" sheetId="6" r:id="rId3"/>
    <sheet name="Lists" sheetId="8"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6" i="6" l="1"/>
  <c r="F46" i="6"/>
  <c r="F6" i="6"/>
  <c r="G6" i="6" s="1"/>
  <c r="F45" i="6"/>
  <c r="G45" i="6" s="1"/>
  <c r="F47" i="6"/>
  <c r="G47" i="6" s="1"/>
  <c r="F43" i="6"/>
  <c r="G43" i="6" s="1"/>
  <c r="F42" i="6"/>
  <c r="G42" i="6" s="1"/>
  <c r="F39" i="6"/>
  <c r="G39" i="6" s="1"/>
  <c r="F38" i="6"/>
  <c r="G38" i="6" s="1"/>
  <c r="F35" i="6"/>
  <c r="G35" i="6" s="1"/>
  <c r="F34" i="6"/>
  <c r="G34" i="6" s="1"/>
  <c r="F31" i="6"/>
  <c r="G31" i="6" s="1"/>
  <c r="F30" i="6"/>
  <c r="G30" i="6" s="1"/>
  <c r="F27" i="6"/>
  <c r="G27" i="6" s="1"/>
  <c r="F26" i="6"/>
  <c r="G26" i="6" s="1"/>
  <c r="F23" i="6"/>
  <c r="G23" i="6" s="1"/>
  <c r="F22" i="6"/>
  <c r="G22" i="6" s="1"/>
  <c r="F19" i="6"/>
  <c r="G19" i="6" s="1"/>
  <c r="F18" i="6"/>
  <c r="G18" i="6" s="1"/>
  <c r="F15" i="6"/>
  <c r="G15" i="6" s="1"/>
  <c r="F14" i="6"/>
  <c r="G14" i="6" s="1"/>
  <c r="F11" i="6"/>
  <c r="G11" i="6" s="1"/>
  <c r="F10" i="6"/>
  <c r="G10" i="6" s="1"/>
  <c r="F7" i="6"/>
  <c r="G7" i="6" s="1"/>
  <c r="H8" i="7" l="1"/>
  <c r="H4" i="7"/>
  <c r="F5" i="6"/>
  <c r="G5" i="6" s="1"/>
  <c r="H45" i="6"/>
  <c r="F41" i="6"/>
  <c r="G41" i="6" s="1"/>
  <c r="H41" i="6" s="1"/>
  <c r="F37" i="6"/>
  <c r="G37" i="6" s="1"/>
  <c r="H37" i="6" s="1"/>
  <c r="F33" i="6"/>
  <c r="G33" i="6" s="1"/>
  <c r="H33" i="6" s="1"/>
  <c r="F29" i="6"/>
  <c r="G29" i="6" s="1"/>
  <c r="H29" i="6" s="1"/>
  <c r="F25" i="6"/>
  <c r="G25" i="6" s="1"/>
  <c r="H25" i="6" s="1"/>
  <c r="F21" i="6"/>
  <c r="G21" i="6" s="1"/>
  <c r="H21" i="6" s="1"/>
  <c r="F17" i="6"/>
  <c r="G17" i="6" s="1"/>
  <c r="H17" i="6" s="1"/>
  <c r="F13" i="6"/>
  <c r="G13" i="6" s="1"/>
  <c r="H13" i="6" s="1"/>
  <c r="F9" i="6"/>
  <c r="G9" i="6" s="1"/>
  <c r="H9" i="6" s="1"/>
  <c r="H5" i="6" l="1"/>
  <c r="H5" i="7" l="1"/>
  <c r="H6" i="7"/>
  <c r="H7" i="7"/>
  <c r="G5" i="7"/>
  <c r="G6" i="7"/>
  <c r="G7" i="7"/>
  <c r="G8" i="7"/>
  <c r="F5" i="7"/>
  <c r="F6" i="7"/>
  <c r="F7" i="7"/>
  <c r="F8" i="7"/>
  <c r="F4" i="7"/>
  <c r="G4" i="7"/>
  <c r="E5" i="7"/>
  <c r="E6" i="7"/>
  <c r="E7" i="7"/>
  <c r="E8" i="7"/>
  <c r="E4" i="7"/>
  <c r="D8" i="7"/>
  <c r="D5" i="7"/>
  <c r="D6" i="7"/>
  <c r="D7" i="7"/>
  <c r="D4" i="7"/>
</calcChain>
</file>

<file path=xl/sharedStrings.xml><?xml version="1.0" encoding="utf-8"?>
<sst xmlns="http://schemas.openxmlformats.org/spreadsheetml/2006/main" count="182" uniqueCount="112">
  <si>
    <t xml:space="preserve">                                                  Risk Tool Assessment for VCM projects</t>
  </si>
  <si>
    <t>Version</t>
  </si>
  <si>
    <t>v. 1.0, March, 2023</t>
  </si>
  <si>
    <t>Contact</t>
  </si>
  <si>
    <t>For questions, suggestions, comments, and troubleshooting please use the Carbon Markets CoP channel on Microsoft Teams or by email (CarbonMarketsCommunityofPractice@tnc.org).</t>
  </si>
  <si>
    <t>Purpose</t>
  </si>
  <si>
    <t>This tool aims to help project managers identify risks that could affect carbon projects during the design, implementation, and long-term continuity. This tool also aims to assess the need for mitigation measures when risks are considered high or extreme.</t>
  </si>
  <si>
    <t>Disclaimer</t>
  </si>
  <si>
    <t xml:space="preserve">The value of this tool will depend mainly on the correct identification of risks by the project management team and stakeholders, so it is important to evaluate any possibility, even if considered minimal at some point. </t>
  </si>
  <si>
    <t>General instructions</t>
  </si>
  <si>
    <t xml:space="preserve">List all the potential risks in the tab "Risk Registry," considering all the categories. If no risk is identified in one category, it can be deleted. If more categories are needed, add those as necessary. 
Assess the likelihood and impact of each risk based on your best knowledge, stakeholder consensus, and/or relevant data/ information when available. The formulas will automatically assess the risk score and if extra steps are needed.
Some risks may be related to more than one category. Select the most appropriate category.
If more lines (risks) are necessary for a given category, just add a new row and copy the formula from one cell (in the same column) to the newly added cells.
</t>
  </si>
  <si>
    <r>
      <t xml:space="preserve">If the final risk score is </t>
    </r>
    <r>
      <rPr>
        <b/>
        <sz val="12"/>
        <rFont val="Georgia"/>
        <family val="1"/>
      </rPr>
      <t>HIGH or EXTREME</t>
    </r>
    <r>
      <rPr>
        <sz val="12"/>
        <rFont val="Georgia"/>
        <family val="1"/>
      </rPr>
      <t>, its necessary to identify (columns "I" to "L"): 
a) causes - the key factors that could lead the risk to materialize
b) preventive measures - the activities that could minimize the causes, and therefore the chances of the risk materializing
c) impact - what are the negative effects that will occur if this risk materializes
d) mitigation activities - in case the risk still turns to materialize, what can be done to reduce the negative effects</t>
    </r>
  </si>
  <si>
    <t>The list of preventive actions and mitigation activities should then be incorporated into the carbon project design.</t>
  </si>
  <si>
    <t>Categories instructions</t>
  </si>
  <si>
    <r>
      <rPr>
        <b/>
        <sz val="12"/>
        <color theme="5"/>
        <rFont val="Georgia"/>
        <family val="1"/>
      </rPr>
      <t xml:space="preserve">Project Implementation and design: </t>
    </r>
    <r>
      <rPr>
        <sz val="12"/>
        <rFont val="Georgia"/>
        <family val="1"/>
      </rPr>
      <t>Consider the risk of the proposed activities not being effective enough to tackle the root causes of the problem. Consider any possible threat to project implementation, such as lack of engagement, major diseases affecting in-person activities, presence of other projects nearby negatively affecting the project, lack of technical capacity for implementation and carrying out the project, and others.
Project management: Consider in this section the experience of the management team, the capacity to find partners and staff with experience, the capacity of the management team to solve conflicts, and others.</t>
    </r>
  </si>
  <si>
    <r>
      <rPr>
        <b/>
        <sz val="12"/>
        <color theme="5"/>
        <rFont val="Georgia"/>
        <family val="1"/>
      </rPr>
      <t xml:space="preserve">Project management: </t>
    </r>
    <r>
      <rPr>
        <sz val="12"/>
        <rFont val="Georgia"/>
        <family val="1"/>
      </rPr>
      <t>Consider in this section the experience of the management team, the capacity to find partners and staff with experience, the capacity of the management team to solve conflicts, and others.</t>
    </r>
  </si>
  <si>
    <r>
      <rPr>
        <b/>
        <sz val="12"/>
        <color theme="5"/>
        <rFont val="Georgia"/>
        <family val="1"/>
      </rPr>
      <t xml:space="preserve">Legal and rights: </t>
    </r>
    <r>
      <rPr>
        <sz val="12"/>
        <rFont val="Georgia"/>
        <family val="1"/>
      </rPr>
      <t>in this section, consider if land and carbon rights are clearly defined. If not, are the steps to secure ownership clearly defined, or this could be a potential risk to the project? Is there any dispute of rights? Or could be in the future? Can the carbon project interfere with other use rights?</t>
    </r>
  </si>
  <si>
    <r>
      <rPr>
        <b/>
        <sz val="12"/>
        <color theme="5"/>
        <rFont val="Georgia"/>
        <family val="1"/>
      </rPr>
      <t>Financial Risk:</t>
    </r>
    <r>
      <rPr>
        <sz val="12"/>
        <rFont val="Georgia"/>
        <family val="1"/>
      </rPr>
      <t xml:space="preserve"> Considering the fluctuation of market prices, and opportunity cost (projects vs most likely alternative scenario), is there nan up-front funding available? Are the funding sources sufficient for the project in the long term? </t>
    </r>
  </si>
  <si>
    <r>
      <rPr>
        <b/>
        <sz val="12"/>
        <color theme="5"/>
        <rFont val="Georgia"/>
        <family val="1"/>
      </rPr>
      <t>Policy and Political risks:</t>
    </r>
    <r>
      <rPr>
        <sz val="12"/>
        <rFont val="Georgia"/>
        <family val="1"/>
      </rPr>
      <t xml:space="preserve"> consider the risk of changes or implementation of any carbon regulation; changes or inclusion of a domestic carbon trading scheme restricting the market, and the necessity of any government approval for the project (and if this approval is likely to be obtained).</t>
    </r>
  </si>
  <si>
    <r>
      <rPr>
        <b/>
        <sz val="12"/>
        <color theme="5"/>
        <rFont val="Georgia"/>
        <family val="1"/>
      </rPr>
      <t>Environmental and biodiversity risks:</t>
    </r>
    <r>
      <rPr>
        <sz val="12"/>
        <rFont val="Georgia"/>
        <family val="1"/>
      </rPr>
      <t xml:space="preserve"> consider if the project activities may generate any kind of pollution, or affect any specie/plant currently in the area. </t>
    </r>
  </si>
  <si>
    <r>
      <rPr>
        <b/>
        <sz val="12"/>
        <color theme="5"/>
        <rFont val="Georgia"/>
        <family val="1"/>
      </rPr>
      <t xml:space="preserve">Social and community risk: </t>
    </r>
    <r>
      <rPr>
        <sz val="12"/>
        <rFont val="Georgia"/>
        <family val="1"/>
      </rPr>
      <t>consider the presence of other projects close by that could create social conflicts, any possible social critique due to real or perceived negative impacts from the project, and a decrease of interest from the community due to changes in prices. Also, check, is the community is supportive of carbon projects, and if is there a fair benefit-sharing mechanism in place.</t>
    </r>
  </si>
  <si>
    <r>
      <rPr>
        <b/>
        <sz val="12"/>
        <color theme="5"/>
        <rFont val="Georgia"/>
        <family val="1"/>
      </rPr>
      <t xml:space="preserve">Health, safety, and security: </t>
    </r>
    <r>
      <rPr>
        <sz val="12"/>
        <rFont val="Georgia"/>
        <family val="1"/>
      </rPr>
      <t>consider if the project activities follow rules and regulations about health, safety, and workers' rights. Is the project area unsafe? Is the project activity in an area with a polluted environment?</t>
    </r>
  </si>
  <si>
    <r>
      <rPr>
        <b/>
        <sz val="12"/>
        <color theme="5"/>
        <rFont val="Georgia"/>
        <family val="1"/>
      </rPr>
      <t xml:space="preserve">Natural disaster: </t>
    </r>
    <r>
      <rPr>
        <sz val="12"/>
        <rFont val="Georgia"/>
        <family val="1"/>
      </rPr>
      <t>consider the possibility of occurring fire, pests and diseases, extreme weather (such as floodings, land slidings, hurricanes), geological failures, and others, as well as the impact those may have.</t>
    </r>
  </si>
  <si>
    <r>
      <rPr>
        <b/>
        <sz val="12"/>
        <color theme="5"/>
        <rFont val="Georgia"/>
        <family val="1"/>
      </rPr>
      <t xml:space="preserve">Reputational Risk: </t>
    </r>
    <r>
      <rPr>
        <sz val="12"/>
        <rFont val="Georgia"/>
        <family val="1"/>
      </rPr>
      <t>Consider if the project developer and other project partners have experience and a good reputation. Also, does the project uses an internationally recognized carbon certification and non-controversial methodologies? Were additionality and baseline conservatively assessed?</t>
    </r>
  </si>
  <si>
    <r>
      <rPr>
        <b/>
        <sz val="12"/>
        <color theme="5"/>
        <rFont val="Georgia"/>
        <family val="1"/>
      </rPr>
      <t xml:space="preserve">Others: </t>
    </r>
    <r>
      <rPr>
        <sz val="12"/>
        <rFont val="Georgia"/>
        <family val="1"/>
      </rPr>
      <t xml:space="preserve">any risk not included in the above categories. </t>
    </r>
  </si>
  <si>
    <r>
      <t>Carbon Toolkit </t>
    </r>
    <r>
      <rPr>
        <sz val="12"/>
        <color rgb="FF333333"/>
        <rFont val="Source Sans Pro"/>
        <family val="2"/>
        <charset val="1"/>
      </rPr>
      <t>© 2024 by  The Nature Conservancy is licensed under </t>
    </r>
    <r>
      <rPr>
        <sz val="12"/>
        <color rgb="FFD14500"/>
        <rFont val="Source Sans Pro"/>
        <family val="2"/>
        <charset val="1"/>
      </rPr>
      <t>CC BY 4.0 </t>
    </r>
  </si>
  <si>
    <t>IMPACT</t>
  </si>
  <si>
    <t>RISK MATRIX</t>
  </si>
  <si>
    <t>Insignificant</t>
  </si>
  <si>
    <t>Minor</t>
  </si>
  <si>
    <t>Moderate</t>
  </si>
  <si>
    <t>Major</t>
  </si>
  <si>
    <t>Catastrophic</t>
  </si>
  <si>
    <t>Impact</t>
  </si>
  <si>
    <t>Will cause almost no damage to the project. Likely would cause no revenue loss</t>
  </si>
  <si>
    <t>LIKELIHOOD</t>
  </si>
  <si>
    <t>Rare</t>
  </si>
  <si>
    <t>May cause measurable damage, but will not impact the capacity of the project moving forward. Could cause a revenue loss lower than 5%</t>
  </si>
  <si>
    <t>Unlikely</t>
  </si>
  <si>
    <t>Would cause measurable damage, but will not impact the project significantly. This could cause a revenue loss of 5-25%</t>
  </si>
  <si>
    <t>Possible</t>
  </si>
  <si>
    <t>Has high consequences, and may impact the project's future (delay or stop activities or the entire project). This could cause a revenue loss of 25-50%</t>
  </si>
  <si>
    <t>Likely</t>
  </si>
  <si>
    <t>It will interrupt the project. Likely would lead to a revenue loss major than 50%</t>
  </si>
  <si>
    <t>Almost Certain</t>
  </si>
  <si>
    <t>Likelihood</t>
  </si>
  <si>
    <t>Risk rating</t>
  </si>
  <si>
    <t>Inferior Limit</t>
  </si>
  <si>
    <t>Superior Limit</t>
  </si>
  <si>
    <t>Final Score</t>
  </si>
  <si>
    <t>Very low chance of occurring, below 5%, or happening more then every 100 years</t>
  </si>
  <si>
    <t>Low</t>
  </si>
  <si>
    <t>Not an immediate concern, but needs to be addressed</t>
  </si>
  <si>
    <t>Low chance of hapening, between 5-20%, or every 100-50 years</t>
  </si>
  <si>
    <t>Medium</t>
  </si>
  <si>
    <t>Not high-priority, but should be considered to plan around project constrains</t>
  </si>
  <si>
    <t>Not clear if more chance of occurring or not. Chance of occurring between 20-50%, or every 50-25 years</t>
  </si>
  <si>
    <t>High</t>
  </si>
  <si>
    <t>Can have a negative material effect, and need to be controlled</t>
  </si>
  <si>
    <t>A risk that may happen regularly. Chance of occurring between 50-80%, or every 25-10 years</t>
  </si>
  <si>
    <t>Extreme</t>
  </si>
  <si>
    <t>High-priority, requires prompt response</t>
  </si>
  <si>
    <t>This risk almost definitely will occur. Chance of occurring above 80%, or at least every 10 years</t>
  </si>
  <si>
    <t>Risk category</t>
  </si>
  <si>
    <t>Risk Identified and description</t>
  </si>
  <si>
    <t>Risk score</t>
  </si>
  <si>
    <t>Mitigation measures needed?</t>
  </si>
  <si>
    <t>Mitigation Measures</t>
  </si>
  <si>
    <t>Choose from the drop-down menu</t>
  </si>
  <si>
    <t>Causes</t>
  </si>
  <si>
    <t>Preventive actions</t>
  </si>
  <si>
    <t>Impacts</t>
  </si>
  <si>
    <t>Mitigation activities</t>
  </si>
  <si>
    <t>Project Implementation and design</t>
  </si>
  <si>
    <t>Example risk: lack of engagement of landowners</t>
  </si>
  <si>
    <t>Project management</t>
  </si>
  <si>
    <t>Example Risk: management team has limited experience in the region</t>
  </si>
  <si>
    <t>Legal and rigths</t>
  </si>
  <si>
    <t>Example risk: possible land rights dispute</t>
  </si>
  <si>
    <t>• Land tenure in the region is not clearly defined
• Informal land title transfer and land grabbing
• Lack of clear definition of borders</t>
  </si>
  <si>
    <t>• Secure land and carbon rights by legal means
• Work with the government to train staff and increase capacity to clarify land use disputes
• post property borders
• Provide technical and legal support for the community</t>
  </si>
  <si>
    <t>• Carbon rights may be lost or held until the issue is clarified
• Community may lose its territory or part of it
• Community may leave
• Ecossystem degradation continues</t>
  </si>
  <si>
    <t>• Try to solve disputes amicably
• Negotiate any informal agreement into legal documentation
• Engage community in government programs</t>
  </si>
  <si>
    <t>Financial Risk</t>
  </si>
  <si>
    <t>Example risk: Decline in credits value</t>
  </si>
  <si>
    <t>Policy and Political risks</t>
  </si>
  <si>
    <t>Example risk: the federal government will introduce a domestic trading scheme</t>
  </si>
  <si>
    <t>Enviromental and biodiversity risks</t>
  </si>
  <si>
    <t>Example risk: Loss of habitat of X aquatic species due to hydrological changes</t>
  </si>
  <si>
    <t>Social and community risk</t>
  </si>
  <si>
    <t>Example risk: community members skeptical of carbon projects</t>
  </si>
  <si>
    <t>Health, safety and security</t>
  </si>
  <si>
    <t>Example risk: contaminated rivers in project area</t>
  </si>
  <si>
    <t>• Mining activities nearby polluting local streams
• Uncontrolled access in areas
• Lack of enforcement and monitoring from local authorities</t>
  </si>
  <si>
    <t>• Monitor the water quality 
• Notify regulatory bodies of illegal activities
• Post information about the dangers of water contamination</t>
  </si>
  <si>
    <t>• Workers and the local community may suffer diseases if they drink the water or consume fish
• Reduced revenue for Fisherman
• Biodiversity and ecosystem loss</t>
  </si>
  <si>
    <t>• Monitor water quality
• Notify the community and workers about any pollution
• Provide an alternative source of clean water for consumption</t>
  </si>
  <si>
    <t>Natural disaster</t>
  </si>
  <si>
    <t>Example risk: Fire incidents</t>
  </si>
  <si>
    <t>• Dry season
• Campers making firepits in dangerous spots
• Lightenings</t>
  </si>
  <si>
    <t>• Monitor more intensely in the dry season
• Instruct campers to not create firepits outside delimited camping sites
• Post information about fire risk in key entrances</t>
  </si>
  <si>
    <t>• Biomass, biodiversity, and ecosystem loss 
• Emisson of GHG and loss of VCUs
• Endanger people's lives
• Hurt animals living in the area</t>
  </si>
  <si>
    <t>• Monitor area with fire towers
• Train local staff and community about firefighting
• Have appropriated equipment in hand
• Notify fire brigades ASAP</t>
  </si>
  <si>
    <t>Reputational Risk.</t>
  </si>
  <si>
    <t>Example risk: standard may suffer media critiques</t>
  </si>
  <si>
    <t>Others</t>
  </si>
  <si>
    <t>Example risk</t>
  </si>
  <si>
    <t>Likelihood value</t>
  </si>
  <si>
    <t>Impact value</t>
  </si>
  <si>
    <t>Value</t>
  </si>
  <si>
    <t>Rating</t>
  </si>
  <si>
    <t>Almost certain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</si>
</sst>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sz val="11"/>
      <color theme="1"/>
      <name val="Georgia"/>
      <family val="1"/>
    </font>
    <font>
      <sz val="12"/>
      <color theme="1"/>
      <name val="Georgia"/>
      <family val="1"/>
    </font>
    <font>
      <b/>
      <sz val="14"/>
      <color theme="1"/>
      <name val="Georgia"/>
      <family val="1"/>
    </font>
    <font>
      <sz val="10"/>
      <name val="Georgia"/>
      <family val="1"/>
    </font>
    <font>
      <b/>
      <sz val="24"/>
      <color theme="1"/>
      <name val="Georgia"/>
      <family val="1"/>
    </font>
    <font>
      <sz val="12"/>
      <name val="Georgia"/>
      <family val="1"/>
    </font>
    <font>
      <b/>
      <sz val="12"/>
      <name val="Georgia"/>
      <family val="1"/>
    </font>
    <font>
      <b/>
      <sz val="12"/>
      <color theme="5"/>
      <name val="Georgia"/>
      <family val="1"/>
    </font>
    <font>
      <b/>
      <sz val="11"/>
      <name val="Georgia"/>
      <family val="1"/>
    </font>
    <font>
      <sz val="11"/>
      <name val="Georgia"/>
      <family val="1"/>
    </font>
    <font>
      <b/>
      <sz val="11"/>
      <color theme="5"/>
      <name val="Georgia"/>
      <family val="1"/>
    </font>
    <font>
      <b/>
      <sz val="11"/>
      <color theme="1"/>
      <name val="Georgia"/>
      <family val="1"/>
    </font>
    <font>
      <b/>
      <sz val="14"/>
      <color rgb="FF3D9432"/>
      <name val="Georgia"/>
      <family val="1"/>
    </font>
    <font>
      <sz val="9"/>
      <name val="Georgia"/>
      <family val="1"/>
    </font>
    <font>
      <sz val="12"/>
      <color rgb="FF333333"/>
      <name val="Source Sans Pro"/>
      <family val="2"/>
      <charset val="1"/>
    </font>
    <font>
      <sz val="12"/>
      <color rgb="FFD14500"/>
      <name val="Source Sans Pro"/>
      <family val="2"/>
      <charset val="1"/>
    </font>
  </fonts>
  <fills count="10">
    <fill>
      <patternFill patternType="none"/>
    </fill>
    <fill>
      <patternFill patternType="gray125"/>
    </fill>
    <fill>
      <patternFill patternType="solid">
        <fgColor theme="0" tint="-4.9989318521683403E-2"/>
        <bgColor indexed="64"/>
      </patternFill>
    </fill>
    <fill>
      <patternFill patternType="solid">
        <fgColor rgb="FF92D050"/>
        <bgColor indexed="64"/>
      </patternFill>
    </fill>
    <fill>
      <patternFill patternType="solid">
        <fgColor rgb="FFFFFF00"/>
        <bgColor indexed="64"/>
      </patternFill>
    </fill>
    <fill>
      <patternFill patternType="solid">
        <fgColor rgb="FFFFC000"/>
        <bgColor indexed="64"/>
      </patternFill>
    </fill>
    <fill>
      <patternFill patternType="solid">
        <fgColor rgb="FFFF0000"/>
        <bgColor indexed="64"/>
      </patternFill>
    </fill>
    <fill>
      <patternFill patternType="solid">
        <fgColor rgb="FF00B050"/>
        <bgColor indexed="64"/>
      </patternFill>
    </fill>
    <fill>
      <patternFill patternType="solid">
        <fgColor rgb="FF00DA63"/>
        <bgColor indexed="64"/>
      </patternFill>
    </fill>
    <fill>
      <patternFill patternType="solid">
        <fgColor theme="0"/>
        <bgColor indexed="64"/>
      </patternFill>
    </fill>
  </fills>
  <borders count="32">
    <border>
      <left/>
      <right/>
      <top/>
      <bottom/>
      <diagonal/>
    </border>
    <border>
      <left style="thin">
        <color rgb="FF7F7F7F"/>
      </left>
      <right style="thin">
        <color rgb="FF7F7F7F"/>
      </right>
      <top style="thin">
        <color rgb="FF7F7F7F"/>
      </top>
      <bottom style="thin">
        <color rgb="FF7F7F7F"/>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rgb="FF7F7F7F"/>
      </left>
      <right/>
      <top style="thin">
        <color rgb="FF7F7F7F"/>
      </top>
      <bottom/>
      <diagonal/>
    </border>
    <border>
      <left/>
      <right style="thin">
        <color rgb="FF7F7F7F"/>
      </right>
      <top style="thin">
        <color rgb="FF7F7F7F"/>
      </top>
      <bottom/>
      <diagonal/>
    </border>
    <border>
      <left style="thin">
        <color rgb="FF7F7F7F"/>
      </left>
      <right/>
      <top/>
      <bottom style="thin">
        <color rgb="FF7F7F7F"/>
      </bottom>
      <diagonal/>
    </border>
    <border>
      <left/>
      <right style="thin">
        <color rgb="FF7F7F7F"/>
      </right>
      <top/>
      <bottom style="thin">
        <color rgb="FF7F7F7F"/>
      </bottom>
      <diagonal/>
    </border>
    <border>
      <left/>
      <right/>
      <top style="thin">
        <color theme="0" tint="-0.14999847407452621"/>
      </top>
      <bottom style="thin">
        <color theme="0" tint="-0.14999847407452621"/>
      </bottom>
      <diagonal/>
    </border>
    <border>
      <left style="medium">
        <color indexed="64"/>
      </left>
      <right/>
      <top style="medium">
        <color indexed="64"/>
      </top>
      <bottom/>
      <diagonal/>
    </border>
    <border>
      <left/>
      <right/>
      <top style="medium">
        <color indexed="64"/>
      </top>
      <bottom/>
      <diagonal/>
    </border>
    <border>
      <left/>
      <right style="thin">
        <color theme="0" tint="-0.14999847407452621"/>
      </right>
      <top style="medium">
        <color indexed="64"/>
      </top>
      <bottom/>
      <diagonal/>
    </border>
    <border>
      <left style="thin">
        <color theme="0" tint="-0.14999847407452621"/>
      </left>
      <right/>
      <top style="medium">
        <color indexed="64"/>
      </top>
      <bottom style="thin">
        <color theme="0" tint="-0.14999847407452621"/>
      </bottom>
      <diagonal/>
    </border>
    <border>
      <left/>
      <right/>
      <top style="medium">
        <color indexed="64"/>
      </top>
      <bottom style="thin">
        <color theme="0" tint="-0.14999847407452621"/>
      </bottom>
      <diagonal/>
    </border>
    <border>
      <left/>
      <right style="medium">
        <color indexed="64"/>
      </right>
      <top style="medium">
        <color indexed="64"/>
      </top>
      <bottom style="thin">
        <color theme="0" tint="-0.14999847407452621"/>
      </bottom>
      <diagonal/>
    </border>
    <border>
      <left style="thin">
        <color theme="0" tint="-0.14999847407452621"/>
      </left>
      <right style="medium">
        <color indexed="64"/>
      </right>
      <top style="thin">
        <color theme="0" tint="-0.14999847407452621"/>
      </top>
      <bottom style="thin">
        <color theme="0" tint="-0.14999847407452621"/>
      </bottom>
      <diagonal/>
    </border>
    <border>
      <left style="medium">
        <color indexed="64"/>
      </left>
      <right/>
      <top style="thin">
        <color theme="0" tint="-0.14999847407452621"/>
      </top>
      <bottom style="thin">
        <color theme="0" tint="-0.14999847407452621"/>
      </bottom>
      <diagonal/>
    </border>
    <border>
      <left/>
      <right style="medium">
        <color indexed="64"/>
      </right>
      <top style="thin">
        <color theme="0" tint="-0.14999847407452621"/>
      </top>
      <bottom style="thin">
        <color theme="0" tint="-0.14999847407452621"/>
      </bottom>
      <diagonal/>
    </border>
    <border>
      <left style="medium">
        <color indexed="64"/>
      </left>
      <right style="thin">
        <color theme="0" tint="-0.14999847407452621"/>
      </right>
      <top style="thin">
        <color theme="0" tint="-0.14999847407452621"/>
      </top>
      <bottom style="thin">
        <color theme="0" tint="-0.14999847407452621"/>
      </bottom>
      <diagonal/>
    </border>
    <border>
      <left/>
      <right style="medium">
        <color indexed="64"/>
      </right>
      <top/>
      <bottom/>
      <diagonal/>
    </border>
    <border>
      <left style="medium">
        <color indexed="64"/>
      </left>
      <right style="thin">
        <color theme="0" tint="-0.14999847407452621"/>
      </right>
      <top style="thin">
        <color theme="0" tint="-0.14999847407452621"/>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thin">
        <color theme="0" tint="-0.14999847407452621"/>
      </right>
      <top/>
      <bottom style="medium">
        <color indexed="64"/>
      </bottom>
      <diagonal/>
    </border>
    <border>
      <left style="thin">
        <color theme="0" tint="-0.14999847407452621"/>
      </left>
      <right style="thin">
        <color theme="0" tint="-0.14999847407452621"/>
      </right>
      <top style="thin">
        <color theme="0" tint="-0.14999847407452621"/>
      </top>
      <bottom style="medium">
        <color indexed="64"/>
      </bottom>
      <diagonal/>
    </border>
    <border>
      <left style="thin">
        <color theme="0" tint="-0.14999847407452621"/>
      </left>
      <right style="medium">
        <color indexed="64"/>
      </right>
      <top style="thin">
        <color theme="0" tint="-0.14999847407452621"/>
      </top>
      <bottom style="medium">
        <color indexed="64"/>
      </bottom>
      <diagonal/>
    </border>
    <border>
      <left style="medium">
        <color indexed="64"/>
      </left>
      <right/>
      <top style="medium">
        <color indexed="64"/>
      </top>
      <bottom style="thin">
        <color theme="0" tint="-0.14999847407452621"/>
      </bottom>
      <diagonal/>
    </border>
    <border>
      <left style="thin">
        <color theme="0" tint="-0.14999847407452621"/>
      </left>
      <right style="thin">
        <color theme="0" tint="-0.14999847407452621"/>
      </right>
      <top style="thin">
        <color theme="0" tint="-0.14999847407452621"/>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bottom/>
      <diagonal/>
    </border>
    <border>
      <left/>
      <right style="medium">
        <color indexed="64"/>
      </right>
      <top style="medium">
        <color indexed="64"/>
      </top>
      <bottom style="thin">
        <color indexed="64"/>
      </bottom>
      <diagonal/>
    </border>
  </borders>
  <cellStyleXfs count="1">
    <xf numFmtId="0" fontId="0" fillId="0" borderId="0"/>
  </cellStyleXfs>
  <cellXfs count="85">
    <xf numFmtId="0" fontId="0" fillId="0" borderId="0" xfId="0"/>
    <xf numFmtId="0" fontId="1" fillId="0" borderId="0" xfId="0" applyFont="1"/>
    <xf numFmtId="0" fontId="1" fillId="0" borderId="0" xfId="0" applyFont="1" applyAlignment="1">
      <alignment horizontal="center"/>
    </xf>
    <xf numFmtId="0" fontId="4" fillId="0" borderId="0" xfId="0" applyFont="1" applyAlignment="1">
      <alignment horizontal="center" vertical="center"/>
    </xf>
    <xf numFmtId="0" fontId="1" fillId="0" borderId="0" xfId="0" applyFont="1" applyAlignment="1">
      <alignment vertical="center"/>
    </xf>
    <xf numFmtId="0" fontId="1" fillId="0" borderId="0" xfId="0" applyFont="1" applyAlignment="1">
      <alignment horizontal="center" vertical="center"/>
    </xf>
    <xf numFmtId="0" fontId="2" fillId="2" borderId="1" xfId="0" applyFont="1" applyFill="1" applyBorder="1" applyAlignment="1">
      <alignment horizontal="center" vertical="center" wrapText="1"/>
    </xf>
    <xf numFmtId="0" fontId="2" fillId="0" borderId="1" xfId="0" applyFont="1" applyBorder="1" applyAlignment="1">
      <alignment horizontal="center" vertical="center"/>
    </xf>
    <xf numFmtId="0" fontId="0" fillId="0" borderId="0" xfId="0" applyAlignment="1">
      <alignment horizontal="center"/>
    </xf>
    <xf numFmtId="0" fontId="6" fillId="9" borderId="0" xfId="0" applyFont="1" applyFill="1" applyAlignment="1">
      <alignment wrapText="1"/>
    </xf>
    <xf numFmtId="0" fontId="6" fillId="9" borderId="30" xfId="0" applyFont="1" applyFill="1" applyBorder="1" applyAlignment="1">
      <alignment horizontal="left" vertical="top" wrapText="1"/>
    </xf>
    <xf numFmtId="0" fontId="6" fillId="9" borderId="18" xfId="0" applyFont="1" applyFill="1" applyBorder="1" applyAlignment="1">
      <alignment horizontal="left" vertical="top" wrapText="1"/>
    </xf>
    <xf numFmtId="0" fontId="6" fillId="9" borderId="22" xfId="0" applyFont="1" applyFill="1" applyBorder="1" applyAlignment="1">
      <alignment horizontal="left" vertical="top" wrapText="1"/>
    </xf>
    <xf numFmtId="0" fontId="6" fillId="9" borderId="21" xfId="0" applyFont="1" applyFill="1" applyBorder="1" applyAlignment="1">
      <alignment horizontal="left" vertical="top" wrapText="1"/>
    </xf>
    <xf numFmtId="0" fontId="1" fillId="2" borderId="28" xfId="0" applyFont="1" applyFill="1" applyBorder="1" applyAlignment="1">
      <alignment horizontal="left" vertical="center" wrapText="1"/>
    </xf>
    <xf numFmtId="0" fontId="2" fillId="2" borderId="28" xfId="0" applyFont="1" applyFill="1" applyBorder="1" applyAlignment="1">
      <alignment horizontal="center" vertical="center" wrapText="1"/>
    </xf>
    <xf numFmtId="0" fontId="2" fillId="3" borderId="28" xfId="0" applyFont="1" applyFill="1" applyBorder="1" applyAlignment="1">
      <alignment horizontal="center" vertical="center" wrapText="1"/>
    </xf>
    <xf numFmtId="0" fontId="2" fillId="4" borderId="28" xfId="0" applyFont="1" applyFill="1" applyBorder="1" applyAlignment="1">
      <alignment horizontal="center" vertical="center" wrapText="1"/>
    </xf>
    <xf numFmtId="0" fontId="2" fillId="5" borderId="28" xfId="0" applyFont="1" applyFill="1" applyBorder="1" applyAlignment="1">
      <alignment horizontal="center" vertical="center" wrapText="1"/>
    </xf>
    <xf numFmtId="0" fontId="2" fillId="6" borderId="28" xfId="0" applyFont="1" applyFill="1" applyBorder="1" applyAlignment="1">
      <alignment horizontal="center" vertical="center" wrapText="1"/>
    </xf>
    <xf numFmtId="0" fontId="0" fillId="0" borderId="0" xfId="0" applyAlignment="1">
      <alignment horizontal="center" vertical="top"/>
    </xf>
    <xf numFmtId="0" fontId="8" fillId="2" borderId="26" xfId="0" applyFont="1" applyFill="1" applyBorder="1" applyAlignment="1">
      <alignment horizontal="left" vertical="top"/>
    </xf>
    <xf numFmtId="0" fontId="8" fillId="2" borderId="12" xfId="0" applyFont="1" applyFill="1" applyBorder="1" applyAlignment="1">
      <alignment horizontal="left" vertical="top"/>
    </xf>
    <xf numFmtId="0" fontId="6" fillId="0" borderId="2" xfId="0" applyFont="1" applyBorder="1" applyAlignment="1">
      <alignment horizontal="center" vertical="top" wrapText="1"/>
    </xf>
    <xf numFmtId="0" fontId="1" fillId="0" borderId="0" xfId="0" applyFont="1" applyAlignment="1">
      <alignment horizontal="center" vertical="top" wrapText="1"/>
    </xf>
    <xf numFmtId="0" fontId="8" fillId="2" borderId="7" xfId="0" applyFont="1" applyFill="1" applyBorder="1" applyAlignment="1">
      <alignment horizontal="center" vertical="top" wrapText="1"/>
    </xf>
    <xf numFmtId="0" fontId="6" fillId="0" borderId="27" xfId="0" applyFont="1" applyBorder="1" applyAlignment="1">
      <alignment horizontal="center" vertical="top" wrapText="1"/>
    </xf>
    <xf numFmtId="0" fontId="6" fillId="0" borderId="0" xfId="0" applyFont="1" applyAlignment="1">
      <alignment horizontal="center" vertical="top" wrapText="1"/>
    </xf>
    <xf numFmtId="0" fontId="1" fillId="0" borderId="20" xfId="0" applyFont="1" applyBorder="1" applyAlignment="1">
      <alignment horizontal="center" vertical="top"/>
    </xf>
    <xf numFmtId="0" fontId="6" fillId="0" borderId="20" xfId="0" applyFont="1" applyBorder="1" applyAlignment="1">
      <alignment horizontal="center" vertical="top" wrapText="1"/>
    </xf>
    <xf numFmtId="0" fontId="1" fillId="0" borderId="20" xfId="0" applyFont="1" applyBorder="1" applyAlignment="1">
      <alignment horizontal="center" vertical="top" wrapText="1"/>
    </xf>
    <xf numFmtId="0" fontId="0" fillId="0" borderId="0" xfId="0" applyAlignment="1">
      <alignment horizontal="left" vertical="top"/>
    </xf>
    <xf numFmtId="0" fontId="10" fillId="8" borderId="24" xfId="0" applyFont="1" applyFill="1" applyBorder="1" applyAlignment="1">
      <alignment horizontal="left" vertical="top" wrapText="1"/>
    </xf>
    <xf numFmtId="0" fontId="10" fillId="8" borderId="25" xfId="0" applyFont="1" applyFill="1" applyBorder="1" applyAlignment="1">
      <alignment horizontal="left" vertical="top" wrapText="1"/>
    </xf>
    <xf numFmtId="0" fontId="11" fillId="2" borderId="12" xfId="0" applyFont="1" applyFill="1" applyBorder="1" applyAlignment="1">
      <alignment horizontal="left" vertical="top" wrapText="1"/>
    </xf>
    <xf numFmtId="0" fontId="11" fillId="2" borderId="13" xfId="0" applyFont="1" applyFill="1" applyBorder="1" applyAlignment="1">
      <alignment horizontal="left" vertical="top" wrapText="1"/>
    </xf>
    <xf numFmtId="0" fontId="2" fillId="2" borderId="17" xfId="0" applyFont="1" applyFill="1" applyBorder="1" applyAlignment="1">
      <alignment horizontal="left" vertical="top" wrapText="1"/>
    </xf>
    <xf numFmtId="0" fontId="6" fillId="0" borderId="2" xfId="0" applyFont="1" applyBorder="1" applyAlignment="1">
      <alignment horizontal="left" vertical="top" wrapText="1"/>
    </xf>
    <xf numFmtId="0" fontId="10" fillId="0" borderId="2" xfId="0" applyFont="1" applyBorder="1" applyAlignment="1">
      <alignment horizontal="left" vertical="top" wrapText="1"/>
    </xf>
    <xf numFmtId="0" fontId="10" fillId="0" borderId="14" xfId="0" applyFont="1" applyBorder="1" applyAlignment="1">
      <alignment horizontal="left" vertical="top" wrapText="1"/>
    </xf>
    <xf numFmtId="0" fontId="8" fillId="2" borderId="15" xfId="0" applyFont="1" applyFill="1" applyBorder="1" applyAlignment="1">
      <alignment horizontal="left" vertical="top"/>
    </xf>
    <xf numFmtId="0" fontId="8" fillId="2" borderId="7" xfId="0" applyFont="1" applyFill="1" applyBorder="1" applyAlignment="1">
      <alignment horizontal="left" vertical="top"/>
    </xf>
    <xf numFmtId="0" fontId="11" fillId="2" borderId="7" xfId="0" applyFont="1" applyFill="1" applyBorder="1" applyAlignment="1">
      <alignment horizontal="left" vertical="top" wrapText="1"/>
    </xf>
    <xf numFmtId="0" fontId="11" fillId="2" borderId="16" xfId="0" applyFont="1" applyFill="1" applyBorder="1" applyAlignment="1">
      <alignment horizontal="left" vertical="top" wrapText="1"/>
    </xf>
    <xf numFmtId="0" fontId="8" fillId="2" borderId="7" xfId="0" applyFont="1" applyFill="1" applyBorder="1" applyAlignment="1">
      <alignment horizontal="left" vertical="top" wrapText="1"/>
    </xf>
    <xf numFmtId="0" fontId="8" fillId="2" borderId="15" xfId="0" applyFont="1" applyFill="1" applyBorder="1" applyAlignment="1">
      <alignment horizontal="left" vertical="top" wrapText="1"/>
    </xf>
    <xf numFmtId="0" fontId="6" fillId="0" borderId="0" xfId="0" applyFont="1" applyAlignment="1">
      <alignment horizontal="left" vertical="top" wrapText="1"/>
    </xf>
    <xf numFmtId="0" fontId="2" fillId="2" borderId="19" xfId="0" applyFont="1" applyFill="1" applyBorder="1" applyAlignment="1">
      <alignment horizontal="left" vertical="top" wrapText="1"/>
    </xf>
    <xf numFmtId="0" fontId="1" fillId="0" borderId="20" xfId="0" applyFont="1" applyBorder="1" applyAlignment="1">
      <alignment horizontal="left" vertical="top" wrapText="1"/>
    </xf>
    <xf numFmtId="0" fontId="1" fillId="0" borderId="20" xfId="0" applyFont="1" applyBorder="1" applyAlignment="1">
      <alignment horizontal="left" vertical="top"/>
    </xf>
    <xf numFmtId="0" fontId="1" fillId="0" borderId="21" xfId="0" applyFont="1" applyBorder="1" applyAlignment="1">
      <alignment horizontal="left" vertical="top"/>
    </xf>
    <xf numFmtId="0" fontId="8" fillId="2" borderId="12" xfId="0" applyFont="1" applyFill="1" applyBorder="1" applyAlignment="1">
      <alignment horizontal="center" vertical="top"/>
    </xf>
    <xf numFmtId="0" fontId="8" fillId="2" borderId="7" xfId="0" applyFont="1" applyFill="1" applyBorder="1" applyAlignment="1">
      <alignment horizontal="center" vertical="top"/>
    </xf>
    <xf numFmtId="0" fontId="10" fillId="0" borderId="0" xfId="0" applyFont="1" applyAlignment="1">
      <alignment horizontal="left" vertical="top" wrapText="1"/>
    </xf>
    <xf numFmtId="0" fontId="10" fillId="0" borderId="18" xfId="0" applyFont="1" applyBorder="1" applyAlignment="1">
      <alignment horizontal="left" vertical="top" wrapText="1"/>
    </xf>
    <xf numFmtId="0" fontId="0" fillId="0" borderId="0" xfId="0" applyAlignment="1">
      <alignment horizontal="left" vertical="center"/>
    </xf>
    <xf numFmtId="0" fontId="7" fillId="9" borderId="18" xfId="0" applyFont="1" applyFill="1" applyBorder="1" applyAlignment="1">
      <alignment horizontal="left" vertical="top" wrapText="1"/>
    </xf>
    <xf numFmtId="0" fontId="7" fillId="7" borderId="9" xfId="0" applyFont="1" applyFill="1" applyBorder="1" applyAlignment="1">
      <alignment horizontal="center" vertical="center" wrapText="1"/>
    </xf>
    <xf numFmtId="0" fontId="16" fillId="0" borderId="0" xfId="0" applyFont="1"/>
    <xf numFmtId="0" fontId="13" fillId="9" borderId="29" xfId="0" applyFont="1" applyFill="1" applyBorder="1" applyAlignment="1">
      <alignment horizontal="center" vertical="center" wrapText="1"/>
    </xf>
    <xf numFmtId="0" fontId="13" fillId="9" borderId="31" xfId="0" applyFont="1" applyFill="1" applyBorder="1" applyAlignment="1">
      <alignment horizontal="center" vertical="center" wrapText="1"/>
    </xf>
    <xf numFmtId="0" fontId="1" fillId="2" borderId="28" xfId="0" applyFont="1" applyFill="1" applyBorder="1" applyAlignment="1">
      <alignment horizontal="center" vertical="center" wrapText="1"/>
    </xf>
    <xf numFmtId="0" fontId="1" fillId="3" borderId="28" xfId="0" applyFont="1" applyFill="1" applyBorder="1" applyAlignment="1">
      <alignment horizontal="center" vertical="center" wrapText="1"/>
    </xf>
    <xf numFmtId="0" fontId="1" fillId="4" borderId="28" xfId="0" applyFont="1" applyFill="1" applyBorder="1" applyAlignment="1">
      <alignment horizontal="center" vertical="center" wrapText="1"/>
    </xf>
    <xf numFmtId="0" fontId="1" fillId="5" borderId="28" xfId="0" applyFont="1" applyFill="1" applyBorder="1" applyAlignment="1">
      <alignment horizontal="center" vertical="center" wrapText="1"/>
    </xf>
    <xf numFmtId="0" fontId="1" fillId="6" borderId="28" xfId="0" applyFont="1" applyFill="1" applyBorder="1" applyAlignment="1">
      <alignment horizontal="center" vertical="center" wrapText="1"/>
    </xf>
    <xf numFmtId="0" fontId="3" fillId="0" borderId="0" xfId="0" applyFont="1" applyAlignment="1">
      <alignment horizontal="center" vertical="center" textRotation="90"/>
    </xf>
    <xf numFmtId="0" fontId="3" fillId="0" borderId="0" xfId="0" applyFont="1" applyAlignment="1">
      <alignment horizontal="center" vertical="center"/>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12" fillId="2" borderId="28" xfId="0" applyFont="1" applyFill="1" applyBorder="1" applyAlignment="1">
      <alignment horizontal="center" vertical="center" wrapText="1"/>
    </xf>
    <xf numFmtId="0" fontId="9" fillId="8" borderId="11" xfId="0" applyFont="1" applyFill="1" applyBorder="1" applyAlignment="1">
      <alignment horizontal="center" vertical="center" wrapText="1"/>
    </xf>
    <xf numFmtId="0" fontId="9" fillId="8" borderId="12" xfId="0" applyFont="1" applyFill="1" applyBorder="1" applyAlignment="1">
      <alignment horizontal="center" vertical="center" wrapText="1"/>
    </xf>
    <xf numFmtId="0" fontId="9" fillId="8" borderId="13" xfId="0" applyFont="1" applyFill="1" applyBorder="1" applyAlignment="1">
      <alignment horizontal="center" vertical="center" wrapText="1"/>
    </xf>
    <xf numFmtId="0" fontId="7" fillId="7" borderId="8" xfId="0" applyFont="1" applyFill="1" applyBorder="1" applyAlignment="1">
      <alignment horizontal="left" vertical="top" wrapText="1"/>
    </xf>
    <xf numFmtId="0" fontId="7" fillId="7" borderId="22" xfId="0" applyFont="1" applyFill="1" applyBorder="1" applyAlignment="1">
      <alignment horizontal="left" vertical="top" wrapText="1"/>
    </xf>
    <xf numFmtId="0" fontId="7" fillId="7" borderId="9" xfId="0" applyFont="1" applyFill="1" applyBorder="1" applyAlignment="1">
      <alignment horizontal="left" vertical="top" wrapText="1"/>
    </xf>
    <xf numFmtId="0" fontId="7" fillId="7" borderId="20" xfId="0" applyFont="1" applyFill="1" applyBorder="1" applyAlignment="1">
      <alignment horizontal="left" vertical="top" wrapText="1"/>
    </xf>
    <xf numFmtId="0" fontId="7" fillId="7" borderId="10" xfId="0" applyFont="1" applyFill="1" applyBorder="1" applyAlignment="1">
      <alignment horizontal="center" vertical="top" wrapText="1"/>
    </xf>
    <xf numFmtId="0" fontId="7" fillId="7" borderId="23" xfId="0" applyFont="1" applyFill="1" applyBorder="1" applyAlignment="1">
      <alignment horizontal="center" vertical="top" wrapText="1"/>
    </xf>
    <xf numFmtId="0" fontId="7" fillId="7" borderId="9" xfId="0" applyFont="1" applyFill="1" applyBorder="1" applyAlignment="1">
      <alignment horizontal="center" vertical="top" wrapText="1"/>
    </xf>
    <xf numFmtId="0" fontId="7" fillId="7" borderId="20" xfId="0" applyFont="1" applyFill="1" applyBorder="1" applyAlignment="1">
      <alignment horizontal="center" vertical="top" wrapText="1"/>
    </xf>
    <xf numFmtId="0" fontId="14" fillId="7" borderId="20" xfId="0" applyFont="1" applyFill="1" applyBorder="1" applyAlignment="1">
      <alignment horizontal="center" vertical="center" wrapText="1"/>
    </xf>
  </cellXfs>
  <cellStyles count="1">
    <cellStyle name="Normal" xfId="0" builtinId="0"/>
  </cellStyles>
  <dxfs count="45">
    <dxf>
      <font>
        <color theme="5"/>
      </font>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s>
  <tableStyles count="0" defaultTableStyle="TableStyleMedium2" defaultPivotStyle="PivotStyleLight16"/>
  <colors>
    <mruColors>
      <color rgb="FFED7D31"/>
      <color rgb="FF00DA63"/>
      <color rgb="FF00C459"/>
      <color rgb="FF00B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220664</xdr:colOff>
      <xdr:row>1</xdr:row>
      <xdr:rowOff>132557</xdr:rowOff>
    </xdr:from>
    <xdr:to>
      <xdr:col>2</xdr:col>
      <xdr:colOff>2112963</xdr:colOff>
      <xdr:row>1</xdr:row>
      <xdr:rowOff>685968</xdr:rowOff>
    </xdr:to>
    <xdr:pic>
      <xdr:nvPicPr>
        <xdr:cNvPr id="2" name="Picture 1">
          <a:extLst>
            <a:ext uri="{FF2B5EF4-FFF2-40B4-BE49-F238E27FC236}">
              <a16:creationId xmlns:a16="http://schemas.microsoft.com/office/drawing/2014/main" id="{7EFADE74-CF50-A7FD-F34B-8944B4D1CDD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01714" y="332582"/>
          <a:ext cx="1892299" cy="553411"/>
        </a:xfrm>
        <a:prstGeom prst="rect">
          <a:avLst/>
        </a:prstGeom>
        <a:noFill/>
        <a:ln>
          <a:noFill/>
        </a:ln>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3A9D24A-BC0B-4A2D-AD53-6102BF1C7B5B}" name="Table1" displayName="Table1" ref="A1:D6" totalsRowShown="0" dataDxfId="44">
  <autoFilter ref="A1:D6" xr:uid="{23A9D24A-BC0B-4A2D-AD53-6102BF1C7B5B}"/>
  <tableColumns count="4">
    <tableColumn id="1" xr3:uid="{24123975-67D2-44B8-94EF-4B22C703A873}" name="Likelihood"/>
    <tableColumn id="3" xr3:uid="{CB2839F8-A98D-4536-B472-186D0C5144B8}" name="Likelihood value" dataDxfId="43"/>
    <tableColumn id="2" xr3:uid="{E618D9EF-16DE-4CEC-AFA4-7728AB8C928C}" name="Impact" dataDxfId="42"/>
    <tableColumn id="4" xr3:uid="{E9DDAC7D-F4AD-4754-96DE-89C149493CC2}" name="Impact value" dataDxfId="41"/>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08C8870-9972-4213-8756-746719C46529}" name="Table2" displayName="Table2" ref="G1:H26" totalsRowShown="0" headerRowDxfId="40" dataDxfId="39">
  <autoFilter ref="G1:H26" xr:uid="{508C8870-9972-4213-8756-746719C46529}"/>
  <tableColumns count="2">
    <tableColumn id="1" xr3:uid="{700A7A97-CCB2-4C04-9E4E-62C8A126D57F}" name="Value" dataDxfId="38"/>
    <tableColumn id="2" xr3:uid="{145F5BCF-3D61-4D9E-B418-C338BA01A5F3}" name="Rating" dataDxfId="37"/>
  </tableColumns>
  <tableStyleInfo name="TableStyleLight1"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075ECE-A389-4547-803D-3947979FE92C}">
  <dimension ref="A1:S31"/>
  <sheetViews>
    <sheetView tabSelected="1" topLeftCell="A19" zoomScaleNormal="100" workbookViewId="0">
      <selection activeCell="C25" sqref="C25"/>
    </sheetView>
  </sheetViews>
  <sheetFormatPr defaultColWidth="8.7265625" defaultRowHeight="14.5" x14ac:dyDescent="0.35"/>
  <cols>
    <col min="1" max="2" width="5.54296875" style="1" customWidth="1"/>
    <col min="3" max="3" width="32.453125" style="1" customWidth="1"/>
    <col min="4" max="4" width="81.54296875" style="1" customWidth="1"/>
    <col min="5" max="16384" width="8.7265625" style="1"/>
  </cols>
  <sheetData>
    <row r="1" spans="1:19" ht="16" thickBot="1" x14ac:dyDescent="0.4">
      <c r="A1" s="9"/>
      <c r="B1" s="9"/>
      <c r="C1" s="9"/>
      <c r="D1" s="9"/>
      <c r="E1" s="9"/>
      <c r="F1" s="9"/>
      <c r="G1" s="9"/>
      <c r="H1" s="9"/>
      <c r="I1" s="9"/>
      <c r="J1" s="9"/>
      <c r="K1" s="9"/>
      <c r="L1" s="9"/>
      <c r="M1" s="9"/>
      <c r="N1" s="9"/>
      <c r="O1" s="9"/>
      <c r="P1" s="9"/>
      <c r="Q1" s="9"/>
      <c r="R1" s="9"/>
      <c r="S1" s="9"/>
    </row>
    <row r="2" spans="1:19" ht="68.150000000000006" customHeight="1" x14ac:dyDescent="0.35">
      <c r="A2" s="9"/>
      <c r="B2" s="9"/>
      <c r="C2" s="59" t="s">
        <v>0</v>
      </c>
      <c r="D2" s="60"/>
      <c r="E2" s="9"/>
      <c r="F2" s="9"/>
      <c r="G2" s="9"/>
      <c r="H2" s="9"/>
      <c r="I2" s="9"/>
      <c r="J2" s="9"/>
      <c r="K2" s="9"/>
      <c r="L2" s="9"/>
      <c r="M2" s="9"/>
      <c r="N2" s="9"/>
      <c r="O2" s="9"/>
      <c r="P2" s="9"/>
      <c r="Q2" s="9"/>
      <c r="R2" s="9"/>
      <c r="S2" s="9"/>
    </row>
    <row r="3" spans="1:19" ht="24.65" customHeight="1" x14ac:dyDescent="0.35">
      <c r="A3" s="9"/>
      <c r="B3" s="9"/>
      <c r="C3" s="10" t="s">
        <v>1</v>
      </c>
      <c r="D3" s="11" t="s">
        <v>2</v>
      </c>
      <c r="E3" s="9"/>
      <c r="F3" s="9"/>
      <c r="G3" s="9"/>
      <c r="H3" s="9"/>
      <c r="I3" s="9"/>
      <c r="J3" s="9"/>
      <c r="K3" s="9"/>
      <c r="L3" s="9"/>
      <c r="M3" s="9"/>
      <c r="N3" s="9"/>
      <c r="O3" s="9"/>
      <c r="P3" s="9"/>
      <c r="Q3" s="9"/>
      <c r="R3" s="9"/>
      <c r="S3" s="9"/>
    </row>
    <row r="4" spans="1:19" ht="57" customHeight="1" x14ac:dyDescent="0.35">
      <c r="A4" s="9"/>
      <c r="B4" s="9"/>
      <c r="C4" s="10" t="s">
        <v>3</v>
      </c>
      <c r="D4" s="11" t="s">
        <v>4</v>
      </c>
      <c r="E4" s="9"/>
      <c r="F4" s="9"/>
      <c r="G4" s="9"/>
      <c r="H4" s="9"/>
      <c r="I4" s="9"/>
      <c r="J4" s="9"/>
      <c r="K4" s="9"/>
      <c r="L4" s="9"/>
      <c r="M4" s="9"/>
      <c r="N4" s="9"/>
      <c r="O4" s="9"/>
      <c r="P4" s="9"/>
      <c r="Q4" s="9"/>
      <c r="R4" s="9"/>
      <c r="S4" s="9"/>
    </row>
    <row r="5" spans="1:19" ht="77.150000000000006" customHeight="1" x14ac:dyDescent="0.35">
      <c r="A5" s="9"/>
      <c r="B5" s="9"/>
      <c r="C5" s="10" t="s">
        <v>5</v>
      </c>
      <c r="D5" s="11" t="s">
        <v>6</v>
      </c>
      <c r="E5" s="9"/>
      <c r="F5" s="9"/>
      <c r="G5" s="9"/>
      <c r="H5" s="9"/>
      <c r="I5" s="9"/>
      <c r="J5" s="9"/>
      <c r="K5" s="9"/>
      <c r="L5" s="9"/>
      <c r="M5" s="9"/>
      <c r="N5" s="9"/>
      <c r="O5" s="9"/>
      <c r="P5" s="9"/>
      <c r="Q5" s="9"/>
      <c r="R5" s="9"/>
      <c r="S5" s="9"/>
    </row>
    <row r="6" spans="1:19" ht="58" customHeight="1" x14ac:dyDescent="0.35">
      <c r="A6" s="9"/>
      <c r="B6" s="9"/>
      <c r="C6" s="10" t="s">
        <v>7</v>
      </c>
      <c r="D6" s="11" t="s">
        <v>8</v>
      </c>
      <c r="E6" s="9"/>
      <c r="F6" s="9"/>
      <c r="G6" s="9"/>
      <c r="H6" s="9"/>
      <c r="I6" s="9"/>
      <c r="J6" s="9"/>
      <c r="K6" s="9"/>
      <c r="L6" s="9"/>
      <c r="M6" s="9"/>
      <c r="N6" s="9"/>
      <c r="O6" s="9"/>
      <c r="P6" s="9"/>
      <c r="Q6" s="9"/>
      <c r="R6" s="9"/>
      <c r="S6" s="9"/>
    </row>
    <row r="7" spans="1:19" ht="160.5" customHeight="1" x14ac:dyDescent="0.35">
      <c r="A7" s="9"/>
      <c r="B7" s="9"/>
      <c r="C7" s="10" t="s">
        <v>9</v>
      </c>
      <c r="D7" s="11" t="s">
        <v>10</v>
      </c>
      <c r="E7" s="9"/>
      <c r="F7" s="9"/>
      <c r="G7" s="9"/>
      <c r="H7" s="9"/>
      <c r="I7" s="9"/>
      <c r="J7" s="9"/>
      <c r="K7" s="9"/>
      <c r="L7" s="9"/>
      <c r="M7" s="9"/>
      <c r="N7" s="9"/>
      <c r="O7" s="9"/>
      <c r="P7" s="9"/>
      <c r="Q7" s="9"/>
      <c r="R7" s="9"/>
      <c r="S7" s="9"/>
    </row>
    <row r="8" spans="1:19" ht="131.5" customHeight="1" x14ac:dyDescent="0.35">
      <c r="A8" s="9"/>
      <c r="B8" s="9"/>
      <c r="C8" s="10"/>
      <c r="D8" s="11" t="s">
        <v>11</v>
      </c>
      <c r="E8" s="9"/>
      <c r="F8" s="9"/>
      <c r="G8" s="9"/>
      <c r="H8" s="9"/>
      <c r="I8" s="9"/>
      <c r="J8" s="9"/>
      <c r="K8" s="9"/>
      <c r="L8" s="9"/>
      <c r="M8" s="9"/>
      <c r="N8" s="9"/>
      <c r="O8" s="9"/>
      <c r="P8" s="9"/>
      <c r="Q8" s="9"/>
      <c r="R8" s="9"/>
      <c r="S8" s="9"/>
    </row>
    <row r="9" spans="1:19" ht="39" customHeight="1" x14ac:dyDescent="0.35">
      <c r="A9" s="9"/>
      <c r="B9" s="9"/>
      <c r="C9" s="10"/>
      <c r="D9" s="56" t="s">
        <v>12</v>
      </c>
      <c r="E9" s="9"/>
      <c r="F9" s="9"/>
      <c r="G9" s="9"/>
      <c r="H9" s="9"/>
      <c r="I9" s="9"/>
      <c r="J9" s="9"/>
      <c r="K9" s="9"/>
      <c r="L9" s="9"/>
      <c r="M9" s="9"/>
      <c r="N9" s="9"/>
      <c r="O9" s="9"/>
      <c r="P9" s="9"/>
      <c r="Q9" s="9"/>
      <c r="R9" s="9"/>
      <c r="S9" s="9"/>
    </row>
    <row r="10" spans="1:19" ht="139.5" x14ac:dyDescent="0.35">
      <c r="A10" s="9"/>
      <c r="B10" s="9"/>
      <c r="C10" s="10" t="s">
        <v>13</v>
      </c>
      <c r="D10" s="11" t="s">
        <v>14</v>
      </c>
      <c r="E10" s="9"/>
      <c r="F10" s="9"/>
      <c r="G10" s="9"/>
      <c r="H10" s="9"/>
      <c r="I10" s="9"/>
      <c r="J10" s="9"/>
      <c r="K10" s="9"/>
      <c r="L10" s="9"/>
      <c r="M10" s="9"/>
      <c r="N10" s="9"/>
      <c r="O10" s="9"/>
      <c r="P10" s="9"/>
      <c r="Q10" s="9"/>
      <c r="R10" s="9"/>
      <c r="S10" s="9"/>
    </row>
    <row r="11" spans="1:19" ht="32.5" customHeight="1" x14ac:dyDescent="0.35">
      <c r="A11" s="9"/>
      <c r="B11" s="9"/>
      <c r="C11" s="10"/>
      <c r="D11" s="11" t="s">
        <v>15</v>
      </c>
      <c r="E11" s="9"/>
      <c r="F11" s="9"/>
      <c r="G11" s="9"/>
      <c r="H11" s="9"/>
      <c r="I11" s="9"/>
      <c r="J11" s="9"/>
      <c r="K11" s="9"/>
      <c r="L11" s="9"/>
      <c r="M11" s="9"/>
      <c r="N11" s="9"/>
      <c r="O11" s="9"/>
      <c r="P11" s="9"/>
      <c r="Q11" s="9"/>
      <c r="R11" s="9"/>
      <c r="S11" s="9"/>
    </row>
    <row r="12" spans="1:19" ht="15.65" customHeight="1" x14ac:dyDescent="0.35">
      <c r="A12" s="9"/>
      <c r="B12" s="9"/>
      <c r="C12" s="10"/>
      <c r="D12" s="11" t="s">
        <v>16</v>
      </c>
      <c r="E12" s="9"/>
      <c r="F12" s="9"/>
      <c r="G12" s="9"/>
      <c r="H12" s="9"/>
      <c r="I12" s="9"/>
      <c r="J12" s="9"/>
      <c r="K12" s="9"/>
      <c r="L12" s="9"/>
      <c r="M12" s="9"/>
      <c r="N12" s="9"/>
      <c r="O12" s="9"/>
      <c r="P12" s="9"/>
      <c r="Q12" s="9"/>
      <c r="R12" s="9"/>
      <c r="S12" s="9"/>
    </row>
    <row r="13" spans="1:19" ht="46.5" x14ac:dyDescent="0.35">
      <c r="A13" s="9"/>
      <c r="B13" s="9"/>
      <c r="C13" s="10"/>
      <c r="D13" s="11" t="s">
        <v>17</v>
      </c>
      <c r="E13" s="9"/>
      <c r="F13" s="9"/>
      <c r="G13" s="9"/>
      <c r="H13" s="9"/>
      <c r="I13" s="9"/>
      <c r="J13" s="9"/>
      <c r="K13" s="9"/>
      <c r="L13" s="9"/>
      <c r="M13" s="9"/>
      <c r="N13" s="9"/>
      <c r="O13" s="9"/>
      <c r="P13" s="9"/>
      <c r="Q13" s="9"/>
      <c r="R13" s="9"/>
      <c r="S13" s="9"/>
    </row>
    <row r="14" spans="1:19" ht="62" x14ac:dyDescent="0.35">
      <c r="A14" s="9"/>
      <c r="B14" s="9"/>
      <c r="C14" s="10"/>
      <c r="D14" s="11" t="s">
        <v>18</v>
      </c>
      <c r="E14" s="9"/>
      <c r="F14" s="9"/>
      <c r="G14" s="9"/>
      <c r="H14" s="9"/>
      <c r="I14" s="9"/>
      <c r="J14" s="9"/>
      <c r="K14" s="9"/>
      <c r="L14" s="9"/>
      <c r="M14" s="9"/>
      <c r="N14" s="9"/>
      <c r="O14" s="9"/>
      <c r="P14" s="9"/>
      <c r="Q14" s="9"/>
      <c r="R14" s="9"/>
      <c r="S14" s="9"/>
    </row>
    <row r="15" spans="1:19" ht="31" x14ac:dyDescent="0.35">
      <c r="A15" s="9"/>
      <c r="B15" s="9"/>
      <c r="C15" s="10"/>
      <c r="D15" s="11" t="s">
        <v>19</v>
      </c>
      <c r="E15" s="9"/>
      <c r="F15" s="9"/>
      <c r="G15" s="9"/>
      <c r="H15" s="9"/>
      <c r="I15" s="9"/>
      <c r="J15" s="9"/>
      <c r="K15" s="9"/>
      <c r="L15" s="9"/>
      <c r="M15" s="9"/>
      <c r="N15" s="9"/>
      <c r="O15" s="9"/>
      <c r="P15" s="9"/>
      <c r="Q15" s="9"/>
      <c r="R15" s="9"/>
      <c r="S15" s="9"/>
    </row>
    <row r="16" spans="1:19" ht="77.5" x14ac:dyDescent="0.35">
      <c r="A16" s="9"/>
      <c r="B16" s="9"/>
      <c r="C16" s="10"/>
      <c r="D16" s="11" t="s">
        <v>20</v>
      </c>
      <c r="E16" s="9"/>
      <c r="F16" s="9"/>
      <c r="G16" s="9"/>
      <c r="H16" s="9"/>
      <c r="I16" s="9"/>
      <c r="J16" s="9"/>
      <c r="K16" s="9"/>
      <c r="L16" s="9"/>
      <c r="M16" s="9"/>
      <c r="N16" s="9"/>
      <c r="O16" s="9"/>
      <c r="P16" s="9"/>
      <c r="Q16" s="9"/>
      <c r="R16" s="9"/>
      <c r="S16" s="9"/>
    </row>
    <row r="17" spans="1:19" ht="46.5" x14ac:dyDescent="0.35">
      <c r="A17" s="9"/>
      <c r="B17" s="9"/>
      <c r="C17" s="10"/>
      <c r="D17" s="11" t="s">
        <v>21</v>
      </c>
      <c r="E17" s="9"/>
      <c r="F17" s="9"/>
      <c r="G17" s="9"/>
      <c r="H17" s="9"/>
      <c r="I17" s="9"/>
      <c r="J17" s="9"/>
      <c r="K17" s="9"/>
      <c r="L17" s="9"/>
      <c r="M17" s="9"/>
      <c r="N17" s="9"/>
      <c r="O17" s="9"/>
      <c r="P17" s="9"/>
      <c r="Q17" s="9"/>
      <c r="R17" s="9"/>
      <c r="S17" s="9"/>
    </row>
    <row r="18" spans="1:19" ht="30.65" customHeight="1" x14ac:dyDescent="0.35">
      <c r="A18" s="9"/>
      <c r="B18" s="9"/>
      <c r="C18" s="10"/>
      <c r="D18" s="11" t="s">
        <v>22</v>
      </c>
      <c r="E18" s="9"/>
      <c r="F18" s="9"/>
      <c r="G18" s="9"/>
      <c r="H18" s="9"/>
      <c r="I18" s="9"/>
      <c r="J18" s="9"/>
      <c r="K18" s="9"/>
      <c r="L18" s="9"/>
      <c r="M18" s="9"/>
      <c r="N18" s="9"/>
      <c r="O18" s="9"/>
      <c r="P18" s="9"/>
      <c r="Q18" s="9"/>
      <c r="R18" s="9"/>
      <c r="S18" s="9"/>
    </row>
    <row r="19" spans="1:19" ht="62" x14ac:dyDescent="0.35">
      <c r="A19" s="9"/>
      <c r="B19" s="9"/>
      <c r="C19" s="10"/>
      <c r="D19" s="11" t="s">
        <v>23</v>
      </c>
      <c r="E19" s="9"/>
      <c r="F19" s="9"/>
      <c r="G19" s="9"/>
      <c r="H19" s="9"/>
      <c r="I19" s="9"/>
      <c r="J19" s="9"/>
      <c r="K19" s="9"/>
      <c r="L19" s="9"/>
      <c r="M19" s="9"/>
      <c r="N19" s="9"/>
      <c r="O19" s="9"/>
      <c r="P19" s="9"/>
      <c r="Q19" s="9"/>
      <c r="R19" s="9"/>
      <c r="S19" s="9"/>
    </row>
    <row r="20" spans="1:19" ht="24.65" customHeight="1" thickBot="1" x14ac:dyDescent="0.4">
      <c r="A20" s="9"/>
      <c r="B20" s="9"/>
      <c r="C20" s="12"/>
      <c r="D20" s="13" t="s">
        <v>24</v>
      </c>
      <c r="E20" s="9"/>
      <c r="F20" s="9"/>
      <c r="G20" s="9"/>
      <c r="H20" s="9"/>
      <c r="I20" s="9"/>
      <c r="J20" s="9"/>
      <c r="K20" s="9"/>
      <c r="L20" s="9"/>
      <c r="M20" s="9"/>
      <c r="N20" s="9"/>
      <c r="O20" s="9"/>
      <c r="P20" s="9"/>
      <c r="Q20" s="9"/>
      <c r="R20" s="9"/>
      <c r="S20" s="9"/>
    </row>
    <row r="21" spans="1:19" ht="15.5" x14ac:dyDescent="0.35">
      <c r="A21" s="9"/>
      <c r="B21" s="9"/>
      <c r="C21" s="9"/>
      <c r="D21" s="9"/>
      <c r="E21" s="9"/>
      <c r="F21" s="9"/>
      <c r="G21" s="9"/>
      <c r="H21" s="9"/>
      <c r="I21" s="9"/>
      <c r="J21" s="9"/>
      <c r="K21" s="9"/>
      <c r="L21" s="9"/>
      <c r="M21" s="9"/>
      <c r="N21" s="9"/>
      <c r="O21" s="9"/>
      <c r="P21" s="9"/>
      <c r="Q21" s="9"/>
      <c r="R21" s="9"/>
      <c r="S21" s="9"/>
    </row>
    <row r="22" spans="1:19" ht="15.5" x14ac:dyDescent="0.35">
      <c r="A22" s="9"/>
      <c r="B22" s="9"/>
      <c r="C22" s="9"/>
      <c r="D22" s="9"/>
      <c r="E22" s="9"/>
      <c r="F22" s="9"/>
      <c r="G22" s="9"/>
      <c r="H22" s="9"/>
      <c r="I22" s="9"/>
      <c r="J22" s="9"/>
      <c r="K22" s="9"/>
      <c r="L22" s="9"/>
      <c r="M22" s="9"/>
      <c r="N22" s="9"/>
      <c r="O22" s="9"/>
      <c r="P22" s="9"/>
      <c r="Q22" s="9"/>
      <c r="R22" s="9"/>
      <c r="S22" s="9"/>
    </row>
    <row r="23" spans="1:19" ht="15.5" x14ac:dyDescent="0.35">
      <c r="A23" s="9"/>
      <c r="B23" s="9"/>
      <c r="C23" s="9"/>
      <c r="D23" s="9"/>
      <c r="E23" s="9"/>
      <c r="F23" s="9"/>
      <c r="G23" s="9"/>
      <c r="H23" s="9"/>
      <c r="I23" s="9"/>
      <c r="J23" s="9"/>
      <c r="K23" s="9"/>
      <c r="L23" s="9"/>
      <c r="M23" s="9"/>
      <c r="N23" s="9"/>
      <c r="O23" s="9"/>
      <c r="P23" s="9"/>
      <c r="Q23" s="9"/>
      <c r="R23" s="9"/>
      <c r="S23" s="9"/>
    </row>
    <row r="24" spans="1:19" ht="15.5" x14ac:dyDescent="0.35">
      <c r="A24" s="9"/>
      <c r="B24" s="9"/>
      <c r="C24" s="9"/>
      <c r="D24" s="9"/>
      <c r="E24" s="9"/>
      <c r="F24" s="9"/>
      <c r="G24" s="9"/>
      <c r="H24" s="9"/>
      <c r="I24" s="9"/>
      <c r="J24" s="9"/>
      <c r="K24" s="9"/>
      <c r="L24" s="9"/>
      <c r="M24" s="9"/>
      <c r="N24" s="9"/>
      <c r="O24" s="9"/>
      <c r="P24" s="9"/>
      <c r="Q24" s="9"/>
      <c r="R24" s="9"/>
      <c r="S24" s="9"/>
    </row>
    <row r="25" spans="1:19" ht="16" x14ac:dyDescent="0.4">
      <c r="A25" s="9"/>
      <c r="B25" s="9"/>
      <c r="C25" s="58" t="s">
        <v>25</v>
      </c>
      <c r="D25" s="9"/>
      <c r="E25" s="9"/>
      <c r="F25" s="9"/>
      <c r="G25" s="9"/>
      <c r="H25" s="9"/>
      <c r="I25" s="9"/>
      <c r="J25" s="9"/>
      <c r="K25" s="9"/>
      <c r="L25" s="9"/>
      <c r="M25" s="9"/>
      <c r="N25" s="9"/>
      <c r="O25" s="9"/>
      <c r="P25" s="9"/>
      <c r="Q25" s="9"/>
      <c r="R25" s="9"/>
      <c r="S25" s="9"/>
    </row>
    <row r="26" spans="1:19" ht="15.5" x14ac:dyDescent="0.35">
      <c r="A26" s="9"/>
      <c r="B26" s="9"/>
      <c r="C26" s="9"/>
      <c r="D26" s="9"/>
      <c r="E26" s="9"/>
      <c r="F26" s="9"/>
      <c r="G26" s="9"/>
      <c r="H26" s="9"/>
      <c r="I26" s="9"/>
      <c r="J26" s="9"/>
      <c r="K26" s="9"/>
      <c r="L26" s="9"/>
      <c r="M26" s="9"/>
      <c r="N26" s="9"/>
      <c r="O26" s="9"/>
      <c r="P26" s="9"/>
      <c r="Q26" s="9"/>
      <c r="R26" s="9"/>
      <c r="S26" s="9"/>
    </row>
    <row r="27" spans="1:19" ht="15.5" x14ac:dyDescent="0.35">
      <c r="A27" s="9"/>
      <c r="B27" s="9"/>
      <c r="C27" s="9"/>
      <c r="D27" s="9"/>
      <c r="E27" s="9"/>
      <c r="F27" s="9"/>
      <c r="G27" s="9"/>
      <c r="H27" s="9"/>
      <c r="I27" s="9"/>
      <c r="J27" s="9"/>
      <c r="K27" s="9"/>
      <c r="L27" s="9"/>
      <c r="M27" s="9"/>
      <c r="N27" s="9"/>
      <c r="O27" s="9"/>
      <c r="P27" s="9"/>
      <c r="Q27" s="9"/>
      <c r="R27" s="9"/>
      <c r="S27" s="9"/>
    </row>
    <row r="28" spans="1:19" ht="15.5" x14ac:dyDescent="0.35">
      <c r="A28" s="9"/>
      <c r="B28" s="9"/>
      <c r="C28" s="9"/>
      <c r="D28" s="9"/>
      <c r="E28" s="9"/>
      <c r="F28" s="9"/>
      <c r="G28" s="9"/>
      <c r="H28" s="9"/>
      <c r="I28" s="9"/>
      <c r="J28" s="9"/>
      <c r="K28" s="9"/>
      <c r="L28" s="9"/>
      <c r="M28" s="9"/>
      <c r="N28" s="9"/>
      <c r="O28" s="9"/>
      <c r="P28" s="9"/>
      <c r="Q28" s="9"/>
      <c r="R28" s="9"/>
      <c r="S28" s="9"/>
    </row>
    <row r="29" spans="1:19" ht="15.5" x14ac:dyDescent="0.35">
      <c r="A29" s="9"/>
      <c r="B29" s="9"/>
      <c r="C29" s="9"/>
      <c r="D29" s="9"/>
      <c r="E29" s="9"/>
      <c r="F29" s="9"/>
      <c r="G29" s="9"/>
      <c r="H29" s="9"/>
      <c r="I29" s="9"/>
      <c r="J29" s="9"/>
      <c r="K29" s="9"/>
      <c r="L29" s="9"/>
      <c r="M29" s="9"/>
      <c r="N29" s="9"/>
      <c r="O29" s="9"/>
      <c r="P29" s="9"/>
      <c r="Q29" s="9"/>
      <c r="R29" s="9"/>
      <c r="S29" s="9"/>
    </row>
    <row r="30" spans="1:19" ht="15.5" x14ac:dyDescent="0.35">
      <c r="A30" s="9"/>
      <c r="B30" s="9"/>
      <c r="C30" s="9"/>
      <c r="D30" s="9"/>
      <c r="E30" s="9"/>
      <c r="F30" s="9"/>
      <c r="G30" s="9"/>
      <c r="H30" s="9"/>
      <c r="I30" s="9"/>
      <c r="J30" s="9"/>
      <c r="K30" s="9"/>
      <c r="L30" s="9"/>
      <c r="M30" s="9"/>
      <c r="N30" s="9"/>
      <c r="O30" s="9"/>
      <c r="P30" s="9"/>
      <c r="Q30" s="9"/>
      <c r="R30" s="9"/>
      <c r="S30" s="9"/>
    </row>
    <row r="31" spans="1:19" ht="15.5" x14ac:dyDescent="0.35">
      <c r="A31" s="9"/>
      <c r="B31" s="9"/>
      <c r="C31" s="9"/>
      <c r="D31" s="9"/>
      <c r="E31" s="9"/>
      <c r="F31" s="9"/>
      <c r="G31" s="9"/>
      <c r="H31" s="9"/>
      <c r="I31" s="9"/>
      <c r="J31" s="9"/>
      <c r="K31" s="9"/>
      <c r="L31" s="9"/>
      <c r="M31" s="9"/>
      <c r="N31" s="9"/>
      <c r="O31" s="9"/>
      <c r="P31" s="9"/>
      <c r="Q31" s="9"/>
      <c r="R31" s="9"/>
      <c r="S31" s="9"/>
    </row>
  </sheetData>
  <mergeCells count="1">
    <mergeCell ref="C2:D2"/>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5E4388-0C6F-401C-8411-17BB0AB7E284}">
  <dimension ref="A1:M22"/>
  <sheetViews>
    <sheetView zoomScale="90" zoomScaleNormal="90" workbookViewId="0">
      <selection activeCell="O8" sqref="O8"/>
    </sheetView>
  </sheetViews>
  <sheetFormatPr defaultRowHeight="14.5" x14ac:dyDescent="0.35"/>
  <cols>
    <col min="1" max="1" width="9.453125" customWidth="1"/>
    <col min="2" max="8" width="15.54296875" customWidth="1"/>
    <col min="10" max="10" width="11.1796875" customWidth="1"/>
    <col min="11" max="12" width="9.453125" customWidth="1"/>
    <col min="13" max="13" width="57.81640625" customWidth="1"/>
    <col min="14" max="14" width="8.7265625" customWidth="1"/>
    <col min="15" max="15" width="13.453125" bestFit="1" customWidth="1"/>
    <col min="16" max="16" width="56.1796875" customWidth="1"/>
    <col min="18" max="18" width="15.7265625" customWidth="1"/>
    <col min="19" max="19" width="27.26953125" customWidth="1"/>
  </cols>
  <sheetData>
    <row r="1" spans="1:13" ht="40" customHeight="1" x14ac:dyDescent="0.35">
      <c r="A1" s="3"/>
      <c r="B1" s="3"/>
      <c r="C1" s="4"/>
      <c r="D1" s="67" t="s">
        <v>26</v>
      </c>
      <c r="E1" s="67"/>
      <c r="F1" s="67"/>
      <c r="G1" s="67"/>
      <c r="H1" s="67"/>
      <c r="I1" s="1"/>
    </row>
    <row r="2" spans="1:13" ht="40" customHeight="1" x14ac:dyDescent="0.35">
      <c r="A2" s="3"/>
      <c r="B2" s="68" t="s">
        <v>27</v>
      </c>
      <c r="C2" s="69"/>
      <c r="D2" s="6" t="s">
        <v>28</v>
      </c>
      <c r="E2" s="6" t="s">
        <v>29</v>
      </c>
      <c r="F2" s="6" t="s">
        <v>30</v>
      </c>
      <c r="G2" s="6" t="s">
        <v>31</v>
      </c>
      <c r="H2" s="6" t="s">
        <v>32</v>
      </c>
      <c r="I2" s="2"/>
      <c r="K2" s="72" t="s">
        <v>33</v>
      </c>
      <c r="L2" s="72"/>
      <c r="M2" s="72"/>
    </row>
    <row r="3" spans="1:13" ht="40" customHeight="1" x14ac:dyDescent="0.35">
      <c r="A3" s="5"/>
      <c r="B3" s="70"/>
      <c r="C3" s="71"/>
      <c r="D3" s="6">
        <v>1</v>
      </c>
      <c r="E3" s="6">
        <v>2</v>
      </c>
      <c r="F3" s="6">
        <v>3</v>
      </c>
      <c r="G3" s="6">
        <v>4</v>
      </c>
      <c r="H3" s="6">
        <v>5</v>
      </c>
      <c r="I3" s="2"/>
      <c r="K3" s="61" t="s">
        <v>28</v>
      </c>
      <c r="L3" s="61"/>
      <c r="M3" s="14" t="s">
        <v>34</v>
      </c>
    </row>
    <row r="4" spans="1:13" ht="40" customHeight="1" x14ac:dyDescent="0.35">
      <c r="A4" s="66" t="s">
        <v>35</v>
      </c>
      <c r="B4" s="6" t="s">
        <v>36</v>
      </c>
      <c r="C4" s="6">
        <v>1</v>
      </c>
      <c r="D4" s="7">
        <f t="shared" ref="D4:E8" si="0">$C4*D$3</f>
        <v>1</v>
      </c>
      <c r="E4" s="7">
        <f t="shared" si="0"/>
        <v>2</v>
      </c>
      <c r="F4" s="7">
        <f t="shared" ref="F4:H8" si="1">$C4*F$3</f>
        <v>3</v>
      </c>
      <c r="G4" s="7">
        <f t="shared" si="1"/>
        <v>4</v>
      </c>
      <c r="H4" s="7">
        <f t="shared" si="1"/>
        <v>5</v>
      </c>
      <c r="I4" s="2"/>
      <c r="K4" s="61" t="s">
        <v>29</v>
      </c>
      <c r="L4" s="61"/>
      <c r="M4" s="14" t="s">
        <v>37</v>
      </c>
    </row>
    <row r="5" spans="1:13" ht="40" customHeight="1" x14ac:dyDescent="0.35">
      <c r="A5" s="66"/>
      <c r="B5" s="6" t="s">
        <v>38</v>
      </c>
      <c r="C5" s="6">
        <v>2</v>
      </c>
      <c r="D5" s="7">
        <f t="shared" si="0"/>
        <v>2</v>
      </c>
      <c r="E5" s="7">
        <f t="shared" si="0"/>
        <v>4</v>
      </c>
      <c r="F5" s="7">
        <f t="shared" si="1"/>
        <v>6</v>
      </c>
      <c r="G5" s="7">
        <f t="shared" si="1"/>
        <v>8</v>
      </c>
      <c r="H5" s="7">
        <f t="shared" si="1"/>
        <v>10</v>
      </c>
      <c r="I5" s="2"/>
      <c r="K5" s="61" t="s">
        <v>30</v>
      </c>
      <c r="L5" s="61"/>
      <c r="M5" s="14" t="s">
        <v>39</v>
      </c>
    </row>
    <row r="6" spans="1:13" ht="40" customHeight="1" x14ac:dyDescent="0.35">
      <c r="A6" s="66"/>
      <c r="B6" s="6" t="s">
        <v>40</v>
      </c>
      <c r="C6" s="6">
        <v>3</v>
      </c>
      <c r="D6" s="7">
        <f t="shared" si="0"/>
        <v>3</v>
      </c>
      <c r="E6" s="7">
        <f t="shared" si="0"/>
        <v>6</v>
      </c>
      <c r="F6" s="7">
        <f t="shared" si="1"/>
        <v>9</v>
      </c>
      <c r="G6" s="7">
        <f t="shared" si="1"/>
        <v>12</v>
      </c>
      <c r="H6" s="7">
        <f t="shared" si="1"/>
        <v>15</v>
      </c>
      <c r="I6" s="2"/>
      <c r="K6" s="61" t="s">
        <v>31</v>
      </c>
      <c r="L6" s="61"/>
      <c r="M6" s="14" t="s">
        <v>41</v>
      </c>
    </row>
    <row r="7" spans="1:13" ht="40" customHeight="1" x14ac:dyDescent="0.35">
      <c r="A7" s="66"/>
      <c r="B7" s="6" t="s">
        <v>42</v>
      </c>
      <c r="C7" s="6">
        <v>4</v>
      </c>
      <c r="D7" s="7">
        <f t="shared" si="0"/>
        <v>4</v>
      </c>
      <c r="E7" s="7">
        <f t="shared" si="0"/>
        <v>8</v>
      </c>
      <c r="F7" s="7">
        <f t="shared" si="1"/>
        <v>12</v>
      </c>
      <c r="G7" s="7">
        <f t="shared" si="1"/>
        <v>16</v>
      </c>
      <c r="H7" s="7">
        <f t="shared" si="1"/>
        <v>20</v>
      </c>
      <c r="I7" s="2"/>
      <c r="K7" s="61" t="s">
        <v>32</v>
      </c>
      <c r="L7" s="61"/>
      <c r="M7" s="14" t="s">
        <v>43</v>
      </c>
    </row>
    <row r="8" spans="1:13" ht="40" customHeight="1" x14ac:dyDescent="0.35">
      <c r="A8" s="66"/>
      <c r="B8" s="6" t="s">
        <v>44</v>
      </c>
      <c r="C8" s="6">
        <v>5</v>
      </c>
      <c r="D8" s="7">
        <f t="shared" si="0"/>
        <v>5</v>
      </c>
      <c r="E8" s="7">
        <f t="shared" si="0"/>
        <v>10</v>
      </c>
      <c r="F8" s="7">
        <f t="shared" si="1"/>
        <v>15</v>
      </c>
      <c r="G8" s="7">
        <f t="shared" si="1"/>
        <v>20</v>
      </c>
      <c r="H8" s="7">
        <f>$C8*H$3</f>
        <v>25</v>
      </c>
      <c r="I8" s="2"/>
    </row>
    <row r="9" spans="1:13" ht="42" customHeight="1" x14ac:dyDescent="0.35">
      <c r="A9" s="4"/>
      <c r="B9" s="5"/>
      <c r="C9" s="5"/>
      <c r="D9" s="5"/>
      <c r="E9" s="5"/>
      <c r="F9" s="5"/>
      <c r="G9" s="5"/>
      <c r="H9" s="5"/>
      <c r="I9" s="2"/>
      <c r="K9" s="72" t="s">
        <v>45</v>
      </c>
      <c r="L9" s="72"/>
      <c r="M9" s="72"/>
    </row>
    <row r="10" spans="1:13" ht="42" customHeight="1" x14ac:dyDescent="0.35">
      <c r="A10" s="1"/>
      <c r="B10" s="2"/>
      <c r="C10" s="15" t="s">
        <v>46</v>
      </c>
      <c r="D10" s="15" t="s">
        <v>47</v>
      </c>
      <c r="E10" s="15" t="s">
        <v>48</v>
      </c>
      <c r="F10" s="61" t="s">
        <v>49</v>
      </c>
      <c r="G10" s="61"/>
      <c r="H10" s="61"/>
      <c r="I10" s="2"/>
      <c r="K10" s="61" t="s">
        <v>36</v>
      </c>
      <c r="L10" s="61"/>
      <c r="M10" s="14" t="s">
        <v>50</v>
      </c>
    </row>
    <row r="11" spans="1:13" ht="42" customHeight="1" x14ac:dyDescent="0.35">
      <c r="A11" s="1"/>
      <c r="B11" s="1"/>
      <c r="C11" s="16" t="s">
        <v>51</v>
      </c>
      <c r="D11" s="16">
        <v>1</v>
      </c>
      <c r="E11" s="16">
        <v>4</v>
      </c>
      <c r="F11" s="62" t="s">
        <v>52</v>
      </c>
      <c r="G11" s="62"/>
      <c r="H11" s="62"/>
      <c r="I11" s="1"/>
      <c r="K11" s="61" t="s">
        <v>38</v>
      </c>
      <c r="L11" s="61"/>
      <c r="M11" s="14" t="s">
        <v>53</v>
      </c>
    </row>
    <row r="12" spans="1:13" ht="42" customHeight="1" x14ac:dyDescent="0.35">
      <c r="A12" s="1"/>
      <c r="B12" s="1"/>
      <c r="C12" s="17" t="s">
        <v>54</v>
      </c>
      <c r="D12" s="17">
        <v>5</v>
      </c>
      <c r="E12" s="17">
        <v>9</v>
      </c>
      <c r="F12" s="63" t="s">
        <v>55</v>
      </c>
      <c r="G12" s="63"/>
      <c r="H12" s="63"/>
      <c r="I12" s="1"/>
      <c r="K12" s="61" t="s">
        <v>40</v>
      </c>
      <c r="L12" s="61"/>
      <c r="M12" s="14" t="s">
        <v>56</v>
      </c>
    </row>
    <row r="13" spans="1:13" ht="42" customHeight="1" x14ac:dyDescent="0.35">
      <c r="A13" s="1"/>
      <c r="B13" s="1"/>
      <c r="C13" s="18" t="s">
        <v>57</v>
      </c>
      <c r="D13" s="18">
        <v>10</v>
      </c>
      <c r="E13" s="18">
        <v>19</v>
      </c>
      <c r="F13" s="64" t="s">
        <v>58</v>
      </c>
      <c r="G13" s="64"/>
      <c r="H13" s="64"/>
      <c r="I13" s="1"/>
      <c r="K13" s="61" t="s">
        <v>42</v>
      </c>
      <c r="L13" s="61"/>
      <c r="M13" s="14" t="s">
        <v>59</v>
      </c>
    </row>
    <row r="14" spans="1:13" ht="42" customHeight="1" x14ac:dyDescent="0.35">
      <c r="A14" s="1"/>
      <c r="B14" s="1"/>
      <c r="C14" s="19" t="s">
        <v>60</v>
      </c>
      <c r="D14" s="19">
        <v>20</v>
      </c>
      <c r="E14" s="19">
        <v>25</v>
      </c>
      <c r="F14" s="65" t="s">
        <v>61</v>
      </c>
      <c r="G14" s="65"/>
      <c r="H14" s="65"/>
      <c r="I14" s="1"/>
      <c r="K14" s="61" t="s">
        <v>44</v>
      </c>
      <c r="L14" s="61"/>
      <c r="M14" s="14" t="s">
        <v>62</v>
      </c>
    </row>
    <row r="15" spans="1:13" x14ac:dyDescent="0.35">
      <c r="A15" s="1"/>
      <c r="B15" s="1"/>
      <c r="C15" s="1"/>
      <c r="D15" s="1"/>
      <c r="E15" s="1"/>
      <c r="F15" s="1"/>
      <c r="G15" s="1"/>
      <c r="H15" s="1"/>
      <c r="I15" s="1"/>
    </row>
    <row r="18" ht="42" customHeight="1" x14ac:dyDescent="0.35"/>
    <row r="19" ht="42" customHeight="1" x14ac:dyDescent="0.35"/>
    <row r="20" ht="42" customHeight="1" x14ac:dyDescent="0.35"/>
    <row r="21" ht="42" customHeight="1" x14ac:dyDescent="0.35"/>
    <row r="22" ht="42" customHeight="1" x14ac:dyDescent="0.35"/>
  </sheetData>
  <mergeCells count="20">
    <mergeCell ref="A4:A8"/>
    <mergeCell ref="D1:H1"/>
    <mergeCell ref="B2:C3"/>
    <mergeCell ref="K10:L10"/>
    <mergeCell ref="K9:M9"/>
    <mergeCell ref="F10:H10"/>
    <mergeCell ref="K2:M2"/>
    <mergeCell ref="K4:L4"/>
    <mergeCell ref="K5:L5"/>
    <mergeCell ref="K6:L6"/>
    <mergeCell ref="K7:L7"/>
    <mergeCell ref="K3:L3"/>
    <mergeCell ref="K11:L11"/>
    <mergeCell ref="K12:L12"/>
    <mergeCell ref="K13:L13"/>
    <mergeCell ref="K14:L14"/>
    <mergeCell ref="F11:H11"/>
    <mergeCell ref="F12:H12"/>
    <mergeCell ref="F13:H13"/>
    <mergeCell ref="F14:H14"/>
  </mergeCells>
  <conditionalFormatting sqref="D4:H8">
    <cfRule type="cellIs" dxfId="36" priority="9" operator="greaterThanOrEqual">
      <formula>20</formula>
    </cfRule>
    <cfRule type="cellIs" dxfId="35" priority="10" operator="between">
      <formula>10</formula>
      <formula>19</formula>
    </cfRule>
    <cfRule type="cellIs" dxfId="34" priority="11" operator="between">
      <formula>5</formula>
      <formula>9</formula>
    </cfRule>
    <cfRule type="cellIs" dxfId="33" priority="13" operator="lessThan">
      <formula>5</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564B28-D91C-46C4-B380-3AEFB99C8D8D}">
  <dimension ref="B1:L47"/>
  <sheetViews>
    <sheetView topLeftCell="F1" zoomScaleNormal="100" workbookViewId="0">
      <pane ySplit="1" topLeftCell="A14" activePane="bottomLeft" state="frozen"/>
      <selection pane="bottomLeft" activeCell="I33" sqref="I33"/>
    </sheetView>
  </sheetViews>
  <sheetFormatPr defaultColWidth="8.7265625" defaultRowHeight="14.5" x14ac:dyDescent="0.35"/>
  <cols>
    <col min="1" max="1" width="3.26953125" style="31" customWidth="1"/>
    <col min="2" max="2" width="13.1796875" style="31" customWidth="1"/>
    <col min="3" max="3" width="53" style="31" customWidth="1"/>
    <col min="4" max="4" width="14.81640625" style="20" customWidth="1"/>
    <col min="5" max="5" width="16.26953125" style="20" customWidth="1"/>
    <col min="6" max="6" width="6.54296875" style="20" customWidth="1"/>
    <col min="7" max="7" width="11.1796875" style="20" customWidth="1"/>
    <col min="8" max="8" width="28.81640625" style="20" customWidth="1"/>
    <col min="9" max="12" width="50.54296875" style="31" customWidth="1"/>
    <col min="13" max="16384" width="8.7265625" style="31"/>
  </cols>
  <sheetData>
    <row r="1" spans="2:12" ht="15" thickBot="1" x14ac:dyDescent="0.4"/>
    <row r="2" spans="2:12" s="55" customFormat="1" ht="22.5" customHeight="1" x14ac:dyDescent="0.35">
      <c r="B2" s="76" t="s">
        <v>63</v>
      </c>
      <c r="C2" s="78" t="s">
        <v>64</v>
      </c>
      <c r="D2" s="57" t="s">
        <v>45</v>
      </c>
      <c r="E2" s="57" t="s">
        <v>33</v>
      </c>
      <c r="F2" s="82" t="s">
        <v>65</v>
      </c>
      <c r="G2" s="82"/>
      <c r="H2" s="80" t="s">
        <v>66</v>
      </c>
      <c r="I2" s="73" t="s">
        <v>67</v>
      </c>
      <c r="J2" s="74"/>
      <c r="K2" s="74"/>
      <c r="L2" s="75"/>
    </row>
    <row r="3" spans="2:12" ht="22.5" customHeight="1" thickBot="1" x14ac:dyDescent="0.4">
      <c r="B3" s="77"/>
      <c r="C3" s="79"/>
      <c r="D3" s="84" t="s">
        <v>68</v>
      </c>
      <c r="E3" s="84"/>
      <c r="F3" s="83"/>
      <c r="G3" s="83"/>
      <c r="H3" s="81"/>
      <c r="I3" s="32" t="s">
        <v>69</v>
      </c>
      <c r="J3" s="32" t="s">
        <v>70</v>
      </c>
      <c r="K3" s="32" t="s">
        <v>71</v>
      </c>
      <c r="L3" s="33" t="s">
        <v>72</v>
      </c>
    </row>
    <row r="4" spans="2:12" ht="14.5" customHeight="1" x14ac:dyDescent="0.35">
      <c r="B4" s="21" t="s">
        <v>73</v>
      </c>
      <c r="C4" s="22"/>
      <c r="D4" s="51"/>
      <c r="E4" s="51"/>
      <c r="F4" s="51"/>
      <c r="G4" s="51"/>
      <c r="H4" s="51"/>
      <c r="I4" s="34"/>
      <c r="J4" s="34"/>
      <c r="K4" s="34"/>
      <c r="L4" s="35"/>
    </row>
    <row r="5" spans="2:12" ht="15.5" x14ac:dyDescent="0.35">
      <c r="B5" s="36"/>
      <c r="C5" s="37" t="s">
        <v>74</v>
      </c>
      <c r="D5" s="23" t="s">
        <v>36</v>
      </c>
      <c r="E5" s="23" t="s">
        <v>28</v>
      </c>
      <c r="F5" s="23">
        <f>IFERROR(VLOOKUP(D5,Table1[#All],2,FALSE)*VLOOKUP(E5,Table1[[#All],[Impact]:[Impact value]],2,FALSE),"")</f>
        <v>1</v>
      </c>
      <c r="G5" s="23" t="str">
        <f>IFERROR(VLOOKUP(F5,Table2[#All],2,FALSE),"")</f>
        <v>Low</v>
      </c>
      <c r="H5" s="24" t="str">
        <f>IF(OR(G5="Low",G5="Medium"),"No, stop and go to next risk",IF(OR(G5="High",G5="Extreme"),"Yes, fill the Mitigation Measures columns",""))</f>
        <v>No, stop and go to next risk</v>
      </c>
      <c r="I5" s="38"/>
      <c r="J5" s="38"/>
      <c r="K5" s="38"/>
      <c r="L5" s="39"/>
    </row>
    <row r="6" spans="2:12" ht="14.5" customHeight="1" x14ac:dyDescent="0.35">
      <c r="B6" s="36"/>
      <c r="C6" s="37"/>
      <c r="D6" s="23"/>
      <c r="E6" s="23"/>
      <c r="F6" s="23" t="str">
        <f>IFERROR(VLOOKUP(D6,Table1[#All],2,FALSE)*VLOOKUP(E6,Table1[[#All],[Impact]:[Impact value]],2,FALSE),"")</f>
        <v/>
      </c>
      <c r="G6" s="23" t="str">
        <f>IFERROR(VLOOKUP(F6,Table2[#All],2,FALSE),"")</f>
        <v/>
      </c>
      <c r="H6" s="24"/>
      <c r="I6" s="38"/>
      <c r="J6" s="38"/>
      <c r="K6" s="38"/>
      <c r="L6" s="39"/>
    </row>
    <row r="7" spans="2:12" ht="14.5" customHeight="1" x14ac:dyDescent="0.35">
      <c r="B7" s="36"/>
      <c r="C7" s="37"/>
      <c r="D7" s="23"/>
      <c r="E7" s="23"/>
      <c r="F7" s="23" t="str">
        <f>IFERROR(VLOOKUP(D7,Table1[#All],2,FALSE)*VLOOKUP(E7,Table1[[#All],[Impact]:[Impact value]],2,FALSE),"")</f>
        <v/>
      </c>
      <c r="G7" s="23" t="str">
        <f>IFERROR(VLOOKUP(F7,Table2[#All],2,FALSE),"")</f>
        <v/>
      </c>
      <c r="H7" s="24"/>
      <c r="I7" s="38"/>
      <c r="J7" s="38"/>
      <c r="K7" s="38"/>
      <c r="L7" s="39"/>
    </row>
    <row r="8" spans="2:12" ht="14.5" customHeight="1" x14ac:dyDescent="0.35">
      <c r="B8" s="40" t="s">
        <v>75</v>
      </c>
      <c r="C8" s="41"/>
      <c r="D8" s="52"/>
      <c r="E8" s="52"/>
      <c r="F8" s="52"/>
      <c r="G8" s="52"/>
      <c r="H8" s="52"/>
      <c r="I8" s="42"/>
      <c r="J8" s="42"/>
      <c r="K8" s="42"/>
      <c r="L8" s="43"/>
    </row>
    <row r="9" spans="2:12" ht="31" x14ac:dyDescent="0.35">
      <c r="B9" s="36"/>
      <c r="C9" s="37" t="s">
        <v>76</v>
      </c>
      <c r="D9" s="23" t="s">
        <v>40</v>
      </c>
      <c r="E9" s="23" t="s">
        <v>30</v>
      </c>
      <c r="F9" s="23">
        <f>IFERROR(VLOOKUP(D9,Table1[#All],2,FALSE)*VLOOKUP(E9,Table1[[#All],[Impact]:[Impact value]],2,FALSE),"")</f>
        <v>9</v>
      </c>
      <c r="G9" s="23" t="str">
        <f>IFERROR(VLOOKUP(F9,Table2[#All],2,FALSE),"")</f>
        <v>Medium</v>
      </c>
      <c r="H9" s="24" t="str">
        <f>IF(OR(G9="Low",G9="Medium"),"No, stop and go to next risk",IF(OR(G9="High",G9="Extreme"),"Yes, fill the Mitigation Measures columns",""))</f>
        <v>No, stop and go to next risk</v>
      </c>
      <c r="I9" s="38"/>
      <c r="J9" s="38"/>
      <c r="K9" s="38"/>
      <c r="L9" s="39"/>
    </row>
    <row r="10" spans="2:12" ht="14.5" customHeight="1" x14ac:dyDescent="0.35">
      <c r="B10" s="36"/>
      <c r="C10" s="37"/>
      <c r="D10" s="23"/>
      <c r="E10" s="23"/>
      <c r="F10" s="23" t="str">
        <f>IFERROR(VLOOKUP(D10,Table1[#All],2,FALSE)*VLOOKUP(E10,Table1[[#All],[Impact]:[Impact value]],2,FALSE),"")</f>
        <v/>
      </c>
      <c r="G10" s="23" t="str">
        <f>IFERROR(VLOOKUP(F10,Table2[#All],2,FALSE),"")</f>
        <v/>
      </c>
      <c r="H10" s="23"/>
      <c r="I10" s="38"/>
      <c r="J10" s="38"/>
      <c r="K10" s="38"/>
      <c r="L10" s="39"/>
    </row>
    <row r="11" spans="2:12" ht="14.5" customHeight="1" x14ac:dyDescent="0.35">
      <c r="B11" s="36"/>
      <c r="C11" s="37"/>
      <c r="D11" s="23"/>
      <c r="E11" s="23"/>
      <c r="F11" s="23" t="str">
        <f>IFERROR(VLOOKUP(D11,Table1[#All],2,FALSE)*VLOOKUP(E11,Table1[[#All],[Impact]:[Impact value]],2,FALSE),"")</f>
        <v/>
      </c>
      <c r="G11" s="23" t="str">
        <f>IFERROR(VLOOKUP(F11,Table2[#All],2,FALSE),"")</f>
        <v/>
      </c>
      <c r="H11" s="23"/>
      <c r="I11" s="38"/>
      <c r="J11" s="38"/>
      <c r="K11" s="38"/>
      <c r="L11" s="39"/>
    </row>
    <row r="12" spans="2:12" ht="14.5" customHeight="1" x14ac:dyDescent="0.35">
      <c r="B12" s="40" t="s">
        <v>77</v>
      </c>
      <c r="C12" s="41"/>
      <c r="D12" s="52"/>
      <c r="E12" s="52"/>
      <c r="F12" s="52"/>
      <c r="G12" s="52"/>
      <c r="H12" s="52"/>
      <c r="I12" s="42"/>
      <c r="J12" s="42"/>
      <c r="K12" s="42"/>
      <c r="L12" s="43"/>
    </row>
    <row r="13" spans="2:12" ht="87" x14ac:dyDescent="0.35">
      <c r="B13" s="36"/>
      <c r="C13" s="37" t="s">
        <v>78</v>
      </c>
      <c r="D13" s="23" t="s">
        <v>38</v>
      </c>
      <c r="E13" s="23" t="s">
        <v>32</v>
      </c>
      <c r="F13" s="23">
        <f>IFERROR(VLOOKUP(D13,Table1[#All],2,FALSE)*VLOOKUP(E13,Table1[[#All],[Impact]:[Impact value]],2,FALSE),"")</f>
        <v>10</v>
      </c>
      <c r="G13" s="23" t="str">
        <f>IFERROR(VLOOKUP(F13,Table2[#All],2,FALSE),"")</f>
        <v>High</v>
      </c>
      <c r="H13" s="24" t="str">
        <f>IF(OR(G13="Low",G13="Medium"),"No, stop and go to next risk",IF(OR(G13="High",G13="Extreme"),"Yes, fill the Mitigation Measures columns",""))</f>
        <v>Yes, fill the Mitigation Measures columns</v>
      </c>
      <c r="I13" s="38" t="s">
        <v>79</v>
      </c>
      <c r="J13" s="38" t="s">
        <v>80</v>
      </c>
      <c r="K13" s="38" t="s">
        <v>81</v>
      </c>
      <c r="L13" s="39" t="s">
        <v>82</v>
      </c>
    </row>
    <row r="14" spans="2:12" ht="14.5" customHeight="1" x14ac:dyDescent="0.35">
      <c r="B14" s="36"/>
      <c r="C14" s="37"/>
      <c r="D14" s="23"/>
      <c r="E14" s="23"/>
      <c r="F14" s="23" t="str">
        <f>IFERROR(VLOOKUP(D14,Table1[#All],2,FALSE)*VLOOKUP(E14,Table1[[#All],[Impact]:[Impact value]],2,FALSE),"")</f>
        <v/>
      </c>
      <c r="G14" s="23" t="str">
        <f>IFERROR(VLOOKUP(F14,Table2[#All],2,FALSE),"")</f>
        <v/>
      </c>
      <c r="H14" s="23"/>
      <c r="I14" s="38"/>
      <c r="J14" s="38"/>
      <c r="K14" s="38"/>
      <c r="L14" s="39"/>
    </row>
    <row r="15" spans="2:12" ht="14.5" customHeight="1" x14ac:dyDescent="0.35">
      <c r="B15" s="36"/>
      <c r="C15" s="37"/>
      <c r="D15" s="23"/>
      <c r="E15" s="23"/>
      <c r="F15" s="23" t="str">
        <f>IFERROR(VLOOKUP(D15,Table1[#All],2,FALSE)*VLOOKUP(E15,Table1[[#All],[Impact]:[Impact value]],2,FALSE),"")</f>
        <v/>
      </c>
      <c r="G15" s="23" t="str">
        <f>IFERROR(VLOOKUP(F15,Table2[#All],2,FALSE),"")</f>
        <v/>
      </c>
      <c r="H15" s="23"/>
      <c r="I15" s="38"/>
      <c r="J15" s="38"/>
      <c r="K15" s="38"/>
      <c r="L15" s="39"/>
    </row>
    <row r="16" spans="2:12" ht="14.5" customHeight="1" x14ac:dyDescent="0.35">
      <c r="B16" s="40" t="s">
        <v>83</v>
      </c>
      <c r="C16" s="41"/>
      <c r="D16" s="52"/>
      <c r="E16" s="52"/>
      <c r="F16" s="52"/>
      <c r="G16" s="52"/>
      <c r="H16" s="52"/>
      <c r="I16" s="42"/>
      <c r="J16" s="42"/>
      <c r="K16" s="42"/>
      <c r="L16" s="43"/>
    </row>
    <row r="17" spans="2:12" ht="15.5" x14ac:dyDescent="0.35">
      <c r="B17" s="36"/>
      <c r="C17" s="37" t="s">
        <v>84</v>
      </c>
      <c r="D17" s="23" t="s">
        <v>36</v>
      </c>
      <c r="E17" s="23" t="s">
        <v>30</v>
      </c>
      <c r="F17" s="23">
        <f>IFERROR(VLOOKUP(D17,Table1[#All],2,FALSE)*VLOOKUP(E17,Table1[[#All],[Impact]:[Impact value]],2,FALSE),"")</f>
        <v>3</v>
      </c>
      <c r="G17" s="23" t="str">
        <f>IFERROR(VLOOKUP(F17,Table2[#All],2,FALSE),"")</f>
        <v>Low</v>
      </c>
      <c r="H17" s="24" t="str">
        <f>IF(OR(G17="Low",G17="Medium"),"No, stop and go to next risk",IF(OR(G17="High",G17="Extreme"),"Yes, fill the Mitigation Measures columns",""))</f>
        <v>No, stop and go to next risk</v>
      </c>
      <c r="I17" s="38"/>
      <c r="J17" s="38"/>
      <c r="K17" s="38"/>
      <c r="L17" s="39"/>
    </row>
    <row r="18" spans="2:12" ht="14.5" customHeight="1" x14ac:dyDescent="0.35">
      <c r="B18" s="36"/>
      <c r="C18" s="37"/>
      <c r="D18" s="23"/>
      <c r="E18" s="23"/>
      <c r="F18" s="23" t="str">
        <f>IFERROR(VLOOKUP(D18,Table1[#All],2,FALSE)*VLOOKUP(E18,Table1[[#All],[Impact]:[Impact value]],2,FALSE),"")</f>
        <v/>
      </c>
      <c r="G18" s="23" t="str">
        <f>IFERROR(VLOOKUP(F18,Table2[#All],2,FALSE),"")</f>
        <v/>
      </c>
      <c r="H18" s="23"/>
      <c r="I18" s="38"/>
      <c r="J18" s="38"/>
      <c r="K18" s="38"/>
      <c r="L18" s="39"/>
    </row>
    <row r="19" spans="2:12" ht="14.5" customHeight="1" x14ac:dyDescent="0.35">
      <c r="B19" s="36"/>
      <c r="C19" s="37"/>
      <c r="D19" s="23"/>
      <c r="E19" s="23"/>
      <c r="F19" s="23" t="str">
        <f>IFERROR(VLOOKUP(D19,Table1[#All],2,FALSE)*VLOOKUP(E19,Table1[[#All],[Impact]:[Impact value]],2,FALSE),"")</f>
        <v/>
      </c>
      <c r="G19" s="23" t="str">
        <f>IFERROR(VLOOKUP(F19,Table2[#All],2,FALSE),"")</f>
        <v/>
      </c>
      <c r="H19" s="23"/>
      <c r="I19" s="38"/>
      <c r="J19" s="38"/>
      <c r="K19" s="38"/>
      <c r="L19" s="39"/>
    </row>
    <row r="20" spans="2:12" ht="14.5" customHeight="1" x14ac:dyDescent="0.35">
      <c r="B20" s="40" t="s">
        <v>85</v>
      </c>
      <c r="C20" s="41"/>
      <c r="D20" s="52"/>
      <c r="E20" s="52"/>
      <c r="F20" s="52"/>
      <c r="G20" s="52"/>
      <c r="H20" s="52"/>
      <c r="I20" s="42"/>
      <c r="J20" s="42"/>
      <c r="K20" s="42"/>
      <c r="L20" s="43"/>
    </row>
    <row r="21" spans="2:12" ht="31" x14ac:dyDescent="0.35">
      <c r="B21" s="36"/>
      <c r="C21" s="37" t="s">
        <v>86</v>
      </c>
      <c r="D21" s="23" t="s">
        <v>36</v>
      </c>
      <c r="E21" s="23" t="s">
        <v>32</v>
      </c>
      <c r="F21" s="23">
        <f>IFERROR(VLOOKUP(D21,Table1[#All],2,FALSE)*VLOOKUP(E21,Table1[[#All],[Impact]:[Impact value]],2,FALSE),"")</f>
        <v>5</v>
      </c>
      <c r="G21" s="23" t="str">
        <f>IFERROR(VLOOKUP(F21,Table2[#All],2,FALSE),"")</f>
        <v>Medium</v>
      </c>
      <c r="H21" s="24" t="str">
        <f>IF(OR(G21="Low",G21="Medium"),"No, stop and go to next risk",IF(OR(G21="High",G21="Extreme"),"Yes, fill the Mitigation Measures columns",""))</f>
        <v>No, stop and go to next risk</v>
      </c>
      <c r="I21" s="38"/>
      <c r="J21" s="38"/>
      <c r="K21" s="38"/>
      <c r="L21" s="39"/>
    </row>
    <row r="22" spans="2:12" ht="14.5" customHeight="1" x14ac:dyDescent="0.35">
      <c r="B22" s="36"/>
      <c r="C22" s="37"/>
      <c r="D22" s="23"/>
      <c r="E22" s="23"/>
      <c r="F22" s="23" t="str">
        <f>IFERROR(VLOOKUP(D22,Table1[#All],2,FALSE)*VLOOKUP(E22,Table1[[#All],[Impact]:[Impact value]],2,FALSE),"")</f>
        <v/>
      </c>
      <c r="G22" s="23" t="str">
        <f>IFERROR(VLOOKUP(F22,Table2[#All],2,FALSE),"")</f>
        <v/>
      </c>
      <c r="H22" s="23"/>
      <c r="I22" s="38"/>
      <c r="J22" s="38"/>
      <c r="K22" s="38"/>
      <c r="L22" s="39"/>
    </row>
    <row r="23" spans="2:12" ht="14.5" customHeight="1" x14ac:dyDescent="0.35">
      <c r="B23" s="36"/>
      <c r="C23" s="37"/>
      <c r="D23" s="23"/>
      <c r="E23" s="23"/>
      <c r="F23" s="23" t="str">
        <f>IFERROR(VLOOKUP(D23,Table1[#All],2,FALSE)*VLOOKUP(E23,Table1[[#All],[Impact]:[Impact value]],2,FALSE),"")</f>
        <v/>
      </c>
      <c r="G23" s="23" t="str">
        <f>IFERROR(VLOOKUP(F23,Table2[#All],2,FALSE),"")</f>
        <v/>
      </c>
      <c r="H23" s="23"/>
      <c r="I23" s="38"/>
      <c r="J23" s="38"/>
      <c r="K23" s="38"/>
      <c r="L23" s="39"/>
    </row>
    <row r="24" spans="2:12" ht="14.5" customHeight="1" x14ac:dyDescent="0.35">
      <c r="B24" s="40" t="s">
        <v>87</v>
      </c>
      <c r="C24" s="41"/>
      <c r="D24" s="52"/>
      <c r="E24" s="52"/>
      <c r="F24" s="52"/>
      <c r="G24" s="52"/>
      <c r="H24" s="52"/>
      <c r="I24" s="42"/>
      <c r="J24" s="42"/>
      <c r="K24" s="42"/>
      <c r="L24" s="43"/>
    </row>
    <row r="25" spans="2:12" ht="31" x14ac:dyDescent="0.35">
      <c r="B25" s="36"/>
      <c r="C25" s="37" t="s">
        <v>88</v>
      </c>
      <c r="D25" s="23" t="s">
        <v>38</v>
      </c>
      <c r="E25" s="23" t="s">
        <v>30</v>
      </c>
      <c r="F25" s="23">
        <f>IFERROR(VLOOKUP(D25,Table1[#All],2,FALSE)*VLOOKUP(E25,Table1[[#All],[Impact]:[Impact value]],2,FALSE),"")</f>
        <v>6</v>
      </c>
      <c r="G25" s="23" t="str">
        <f>IFERROR(VLOOKUP(F25,Table2[#All],2,FALSE),"")</f>
        <v>Medium</v>
      </c>
      <c r="H25" s="24" t="str">
        <f>IF(OR(G25="Low",G25="Medium"),"No, stop and go to next risk",IF(OR(G25="High",G25="Extreme"),"Yes, fill the Mitigation Measures columns",""))</f>
        <v>No, stop and go to next risk</v>
      </c>
      <c r="I25" s="38"/>
      <c r="J25" s="38"/>
      <c r="K25" s="38"/>
      <c r="L25" s="39"/>
    </row>
    <row r="26" spans="2:12" ht="14.5" customHeight="1" x14ac:dyDescent="0.35">
      <c r="B26" s="36"/>
      <c r="C26" s="37"/>
      <c r="D26" s="23"/>
      <c r="E26" s="23"/>
      <c r="F26" s="23" t="str">
        <f>IFERROR(VLOOKUP(D26,Table1[#All],2,FALSE)*VLOOKUP(E26,Table1[[#All],[Impact]:[Impact value]],2,FALSE),"")</f>
        <v/>
      </c>
      <c r="G26" s="23" t="str">
        <f>IFERROR(VLOOKUP(F26,Table2[#All],2,FALSE),"")</f>
        <v/>
      </c>
      <c r="H26" s="23"/>
      <c r="I26" s="38"/>
      <c r="J26" s="38"/>
      <c r="K26" s="38"/>
      <c r="L26" s="39"/>
    </row>
    <row r="27" spans="2:12" ht="14.5" customHeight="1" x14ac:dyDescent="0.35">
      <c r="B27" s="36"/>
      <c r="C27" s="37"/>
      <c r="D27" s="23"/>
      <c r="E27" s="23"/>
      <c r="F27" s="23" t="str">
        <f>IFERROR(VLOOKUP(D27,Table1[#All],2,FALSE)*VLOOKUP(E27,Table1[[#All],[Impact]:[Impact value]],2,FALSE),"")</f>
        <v/>
      </c>
      <c r="G27" s="23" t="str">
        <f>IFERROR(VLOOKUP(F27,Table2[#All],2,FALSE),"")</f>
        <v/>
      </c>
      <c r="H27" s="23"/>
      <c r="I27" s="38"/>
      <c r="J27" s="38"/>
      <c r="K27" s="38"/>
      <c r="L27" s="39"/>
    </row>
    <row r="28" spans="2:12" ht="14.5" customHeight="1" x14ac:dyDescent="0.35">
      <c r="B28" s="40" t="s">
        <v>89</v>
      </c>
      <c r="C28" s="41"/>
      <c r="D28" s="52"/>
      <c r="E28" s="52"/>
      <c r="F28" s="52"/>
      <c r="G28" s="52"/>
      <c r="H28" s="52"/>
      <c r="I28" s="42"/>
      <c r="J28" s="42"/>
      <c r="K28" s="42"/>
      <c r="L28" s="43"/>
    </row>
    <row r="29" spans="2:12" ht="31" x14ac:dyDescent="0.35">
      <c r="B29" s="36"/>
      <c r="C29" s="37" t="s">
        <v>90</v>
      </c>
      <c r="D29" s="23" t="s">
        <v>40</v>
      </c>
      <c r="E29" s="23" t="s">
        <v>30</v>
      </c>
      <c r="F29" s="23">
        <f>IFERROR(VLOOKUP(D29,Table1[#All],2,FALSE)*VLOOKUP(E29,Table1[[#All],[Impact]:[Impact value]],2,FALSE),"")</f>
        <v>9</v>
      </c>
      <c r="G29" s="23" t="str">
        <f>IFERROR(VLOOKUP(F29,Table2[#All],2,FALSE),"")</f>
        <v>Medium</v>
      </c>
      <c r="H29" s="24" t="str">
        <f>IF(OR(G29="Low",G29="Medium"),"No, stop and go to next risk",IF(OR(G29="High",G29="Extreme"),"Yes, fill the Mitigation Measures columns",""))</f>
        <v>No, stop and go to next risk</v>
      </c>
      <c r="I29" s="38"/>
      <c r="J29" s="38"/>
      <c r="K29" s="38"/>
      <c r="L29" s="39"/>
    </row>
    <row r="30" spans="2:12" ht="14.5" customHeight="1" x14ac:dyDescent="0.35">
      <c r="B30" s="36"/>
      <c r="C30" s="37"/>
      <c r="D30" s="23"/>
      <c r="E30" s="23"/>
      <c r="F30" s="23" t="str">
        <f>IFERROR(VLOOKUP(D30,Table1[#All],2,FALSE)*VLOOKUP(E30,Table1[[#All],[Impact]:[Impact value]],2,FALSE),"")</f>
        <v/>
      </c>
      <c r="G30" s="23" t="str">
        <f>IFERROR(VLOOKUP(F30,Table2[#All],2,FALSE),"")</f>
        <v/>
      </c>
      <c r="H30" s="23"/>
      <c r="I30" s="38"/>
      <c r="J30" s="38"/>
      <c r="K30" s="38"/>
      <c r="L30" s="39"/>
    </row>
    <row r="31" spans="2:12" ht="14.5" customHeight="1" x14ac:dyDescent="0.35">
      <c r="B31" s="36"/>
      <c r="C31" s="37"/>
      <c r="D31" s="23"/>
      <c r="E31" s="23"/>
      <c r="F31" s="23" t="str">
        <f>IFERROR(VLOOKUP(D31,Table1[#All],2,FALSE)*VLOOKUP(E31,Table1[[#All],[Impact]:[Impact value]],2,FALSE),"")</f>
        <v/>
      </c>
      <c r="G31" s="23" t="str">
        <f>IFERROR(VLOOKUP(F31,Table2[#All],2,FALSE),"")</f>
        <v/>
      </c>
      <c r="H31" s="23"/>
      <c r="I31" s="38"/>
      <c r="J31" s="38"/>
      <c r="K31" s="38"/>
      <c r="L31" s="39"/>
    </row>
    <row r="32" spans="2:12" ht="14.5" customHeight="1" x14ac:dyDescent="0.35">
      <c r="B32" s="40" t="s">
        <v>91</v>
      </c>
      <c r="C32" s="41"/>
      <c r="D32" s="52"/>
      <c r="E32" s="52"/>
      <c r="F32" s="52"/>
      <c r="G32" s="52"/>
      <c r="H32" s="52"/>
      <c r="I32" s="42"/>
      <c r="J32" s="42"/>
      <c r="K32" s="42"/>
      <c r="L32" s="43"/>
    </row>
    <row r="33" spans="2:12" ht="72.5" x14ac:dyDescent="0.35">
      <c r="B33" s="36"/>
      <c r="C33" s="37" t="s">
        <v>92</v>
      </c>
      <c r="D33" s="23" t="s">
        <v>42</v>
      </c>
      <c r="E33" s="23" t="s">
        <v>30</v>
      </c>
      <c r="F33" s="23">
        <f>IFERROR(VLOOKUP(D33,Table1[#All],2,FALSE)*VLOOKUP(E33,Table1[[#All],[Impact]:[Impact value]],2,FALSE),"")</f>
        <v>12</v>
      </c>
      <c r="G33" s="23" t="str">
        <f>IFERROR(VLOOKUP(F33,Table2[#All],2,FALSE),"")</f>
        <v>High</v>
      </c>
      <c r="H33" s="24" t="str">
        <f>IF(OR(G33="Low",G33="Medium"),"No, stop and go to next risk",IF(OR(G33="High",G33="Extreme"),"Yes, fill the Mitigation Measures columns",""))</f>
        <v>Yes, fill the Mitigation Measures columns</v>
      </c>
      <c r="I33" s="38" t="s">
        <v>93</v>
      </c>
      <c r="J33" s="38" t="s">
        <v>94</v>
      </c>
      <c r="K33" s="38" t="s">
        <v>95</v>
      </c>
      <c r="L33" s="39" t="s">
        <v>96</v>
      </c>
    </row>
    <row r="34" spans="2:12" ht="14.5" customHeight="1" x14ac:dyDescent="0.35">
      <c r="B34" s="36"/>
      <c r="C34" s="37"/>
      <c r="D34" s="23"/>
      <c r="E34" s="23"/>
      <c r="F34" s="23" t="str">
        <f>IFERROR(VLOOKUP(D34,Table1[#All],2,FALSE)*VLOOKUP(E34,Table1[[#All],[Impact]:[Impact value]],2,FALSE),"")</f>
        <v/>
      </c>
      <c r="G34" s="23" t="str">
        <f>IFERROR(VLOOKUP(F34,Table2[#All],2,FALSE),"")</f>
        <v/>
      </c>
      <c r="H34" s="23"/>
      <c r="I34" s="38"/>
      <c r="J34" s="38"/>
      <c r="K34" s="38"/>
      <c r="L34" s="39"/>
    </row>
    <row r="35" spans="2:12" ht="14.5" customHeight="1" x14ac:dyDescent="0.35">
      <c r="B35" s="36"/>
      <c r="C35" s="37"/>
      <c r="D35" s="23"/>
      <c r="E35" s="23"/>
      <c r="F35" s="23" t="str">
        <f>IFERROR(VLOOKUP(D35,Table1[#All],2,FALSE)*VLOOKUP(E35,Table1[[#All],[Impact]:[Impact value]],2,FALSE),"")</f>
        <v/>
      </c>
      <c r="G35" s="23" t="str">
        <f>IFERROR(VLOOKUP(F35,Table2[#All],2,FALSE),"")</f>
        <v/>
      </c>
      <c r="H35" s="23"/>
      <c r="I35" s="38"/>
      <c r="J35" s="38"/>
      <c r="K35" s="38"/>
      <c r="L35" s="39"/>
    </row>
    <row r="36" spans="2:12" ht="14.5" customHeight="1" x14ac:dyDescent="0.35">
      <c r="B36" s="40" t="s">
        <v>97</v>
      </c>
      <c r="C36" s="44"/>
      <c r="D36" s="25"/>
      <c r="E36" s="25"/>
      <c r="F36" s="25"/>
      <c r="G36" s="25"/>
      <c r="H36" s="25"/>
      <c r="I36" s="42"/>
      <c r="J36" s="42"/>
      <c r="K36" s="42"/>
      <c r="L36" s="43"/>
    </row>
    <row r="37" spans="2:12" ht="58" x14ac:dyDescent="0.35">
      <c r="B37" s="36"/>
      <c r="C37" s="37" t="s">
        <v>98</v>
      </c>
      <c r="D37" s="23" t="s">
        <v>42</v>
      </c>
      <c r="E37" s="23" t="s">
        <v>32</v>
      </c>
      <c r="F37" s="23">
        <f>IFERROR(VLOOKUP(D37,Table1[#All],2,FALSE)*VLOOKUP(E37,Table1[[#All],[Impact]:[Impact value]],2,FALSE),"")</f>
        <v>20</v>
      </c>
      <c r="G37" s="23" t="str">
        <f>IFERROR(VLOOKUP(F37,Table2[#All],2,FALSE),"")</f>
        <v>Extreme</v>
      </c>
      <c r="H37" s="24" t="str">
        <f>IF(OR(G37="Low",G37="Medium"),"No, stop and go to next risk",IF(OR(G37="High",G37="Extreme"),"Yes, fill the Mitigation Measures columns",""))</f>
        <v>Yes, fill the Mitigation Measures columns</v>
      </c>
      <c r="I37" s="38" t="s">
        <v>99</v>
      </c>
      <c r="J37" s="38" t="s">
        <v>100</v>
      </c>
      <c r="K37" s="38" t="s">
        <v>101</v>
      </c>
      <c r="L37" s="39" t="s">
        <v>102</v>
      </c>
    </row>
    <row r="38" spans="2:12" ht="14.5" customHeight="1" x14ac:dyDescent="0.35">
      <c r="B38" s="36"/>
      <c r="C38" s="37"/>
      <c r="D38" s="23"/>
      <c r="E38" s="23"/>
      <c r="F38" s="23" t="str">
        <f>IFERROR(VLOOKUP(D38,Table1[#All],2,FALSE)*VLOOKUP(E38,Table1[[#All],[Impact]:[Impact value]],2,FALSE),"")</f>
        <v/>
      </c>
      <c r="G38" s="23" t="str">
        <f>IFERROR(VLOOKUP(F38,Table2[#All],2,FALSE),"")</f>
        <v/>
      </c>
      <c r="H38" s="23"/>
      <c r="I38" s="38"/>
      <c r="J38" s="38"/>
      <c r="K38" s="38"/>
      <c r="L38" s="39"/>
    </row>
    <row r="39" spans="2:12" ht="14.5" customHeight="1" x14ac:dyDescent="0.35">
      <c r="B39" s="36"/>
      <c r="C39" s="37"/>
      <c r="D39" s="23"/>
      <c r="E39" s="23"/>
      <c r="F39" s="23" t="str">
        <f>IFERROR(VLOOKUP(D39,Table1[#All],2,FALSE)*VLOOKUP(E39,Table1[[#All],[Impact]:[Impact value]],2,FALSE),"")</f>
        <v/>
      </c>
      <c r="G39" s="23" t="str">
        <f>IFERROR(VLOOKUP(F39,Table2[#All],2,FALSE),"")</f>
        <v/>
      </c>
      <c r="H39" s="23"/>
      <c r="I39" s="38"/>
      <c r="J39" s="38"/>
      <c r="K39" s="38"/>
      <c r="L39" s="39"/>
    </row>
    <row r="40" spans="2:12" ht="14.5" customHeight="1" x14ac:dyDescent="0.35">
      <c r="B40" s="40" t="s">
        <v>103</v>
      </c>
      <c r="C40" s="44"/>
      <c r="D40" s="25"/>
      <c r="E40" s="25"/>
      <c r="F40" s="25"/>
      <c r="G40" s="25"/>
      <c r="H40" s="25"/>
      <c r="I40" s="42"/>
      <c r="J40" s="42"/>
      <c r="K40" s="42"/>
      <c r="L40" s="43"/>
    </row>
    <row r="41" spans="2:12" ht="14.5" customHeight="1" x14ac:dyDescent="0.35">
      <c r="B41" s="36"/>
      <c r="C41" s="37" t="s">
        <v>104</v>
      </c>
      <c r="D41" s="23" t="s">
        <v>38</v>
      </c>
      <c r="E41" s="23" t="s">
        <v>30</v>
      </c>
      <c r="F41" s="23">
        <f>IFERROR(VLOOKUP(D41,Table1[#All],2,FALSE)*VLOOKUP(E41,Table1[[#All],[Impact]:[Impact value]],2,FALSE),"")</f>
        <v>6</v>
      </c>
      <c r="G41" s="23" t="str">
        <f>IFERROR(VLOOKUP(F41,Table2[#All],2,FALSE),"")</f>
        <v>Medium</v>
      </c>
      <c r="H41" s="24" t="str">
        <f>IF(OR(G41="Low",G41="Medium"),"No, stop and go to next risk",IF(OR(G41="High",G41="Extreme"),"Yes, fill the Mitigation Measures columns",""))</f>
        <v>No, stop and go to next risk</v>
      </c>
      <c r="I41" s="38"/>
      <c r="J41" s="38"/>
      <c r="K41" s="38"/>
      <c r="L41" s="39"/>
    </row>
    <row r="42" spans="2:12" ht="14.5" customHeight="1" x14ac:dyDescent="0.35">
      <c r="B42" s="36"/>
      <c r="C42" s="37"/>
      <c r="D42" s="23"/>
      <c r="E42" s="23"/>
      <c r="F42" s="23" t="str">
        <f>IFERROR(VLOOKUP(D42,Table1[#All],2,FALSE)*VLOOKUP(E42,Table1[[#All],[Impact]:[Impact value]],2,FALSE),"")</f>
        <v/>
      </c>
      <c r="G42" s="23" t="str">
        <f>IFERROR(VLOOKUP(F42,Table2[#All],2,FALSE),"")</f>
        <v/>
      </c>
      <c r="H42" s="23"/>
      <c r="I42" s="38"/>
      <c r="J42" s="38"/>
      <c r="K42" s="38"/>
      <c r="L42" s="39"/>
    </row>
    <row r="43" spans="2:12" ht="14.5" customHeight="1" x14ac:dyDescent="0.35">
      <c r="B43" s="36"/>
      <c r="C43" s="37"/>
      <c r="D43" s="23"/>
      <c r="E43" s="23"/>
      <c r="F43" s="23" t="str">
        <f>IFERROR(VLOOKUP(D43,Table1[#All],2,FALSE)*VLOOKUP(E43,Table1[[#All],[Impact]:[Impact value]],2,FALSE),"")</f>
        <v/>
      </c>
      <c r="G43" s="23" t="str">
        <f>IFERROR(VLOOKUP(F43,Table2[#All],2,FALSE),"")</f>
        <v/>
      </c>
      <c r="H43" s="23"/>
      <c r="I43" s="38"/>
      <c r="J43" s="38"/>
      <c r="K43" s="38"/>
      <c r="L43" s="39"/>
    </row>
    <row r="44" spans="2:12" ht="14.5" customHeight="1" x14ac:dyDescent="0.35">
      <c r="B44" s="45" t="s">
        <v>105</v>
      </c>
      <c r="C44" s="44"/>
      <c r="D44" s="25"/>
      <c r="E44" s="25"/>
      <c r="F44" s="25"/>
      <c r="G44" s="25"/>
      <c r="H44" s="25"/>
      <c r="I44" s="42"/>
      <c r="J44" s="42"/>
      <c r="K44" s="42"/>
      <c r="L44" s="43"/>
    </row>
    <row r="45" spans="2:12" ht="15.5" x14ac:dyDescent="0.35">
      <c r="B45" s="36"/>
      <c r="C45" s="37" t="s">
        <v>106</v>
      </c>
      <c r="D45" s="26" t="s">
        <v>36</v>
      </c>
      <c r="E45" s="26" t="s">
        <v>28</v>
      </c>
      <c r="F45" s="26">
        <f>IFERROR(VLOOKUP(D45,Table1[#All],2,FALSE)*VLOOKUP(E45,Table1[[#All],[Impact]:[Impact value]],2,FALSE),"")</f>
        <v>1</v>
      </c>
      <c r="G45" s="26" t="str">
        <f>IFERROR(VLOOKUP(F45,Table2[#All],2,FALSE),"")</f>
        <v>Low</v>
      </c>
      <c r="H45" s="24" t="str">
        <f>IF(OR(G45="Low",G45="Medium"),"No, stop and go to next risk",IF(OR(G45="High",G45="Extreme"),"Yes, fill the Mitigation Measures columns",""))</f>
        <v>No, stop and go to next risk</v>
      </c>
      <c r="I45" s="38"/>
      <c r="J45" s="38"/>
      <c r="K45" s="38"/>
      <c r="L45" s="39"/>
    </row>
    <row r="46" spans="2:12" ht="15.5" x14ac:dyDescent="0.35">
      <c r="B46" s="36"/>
      <c r="C46" s="46"/>
      <c r="D46" s="27"/>
      <c r="E46" s="27"/>
      <c r="F46" s="26" t="str">
        <f>IFERROR(VLOOKUP(D46,Table1[#All],2,FALSE)*VLOOKUP(E46,Table1[[#All],[Impact]:[Impact value]],2,FALSE),"")</f>
        <v/>
      </c>
      <c r="G46" s="26" t="str">
        <f>IFERROR(VLOOKUP(F46,Table2[#All],2,FALSE),"")</f>
        <v/>
      </c>
      <c r="H46" s="24"/>
      <c r="I46" s="53"/>
      <c r="J46" s="53"/>
      <c r="K46" s="53"/>
      <c r="L46" s="54"/>
    </row>
    <row r="47" spans="2:12" ht="16" thickBot="1" x14ac:dyDescent="0.4">
      <c r="B47" s="47"/>
      <c r="C47" s="48"/>
      <c r="D47" s="28"/>
      <c r="E47" s="29"/>
      <c r="F47" s="29" t="str">
        <f>IFERROR(VLOOKUP(D47,Table1[#All],2,FALSE)*VLOOKUP(E47,Table1[[#All],[Impact]:[Impact value]],2,FALSE),"")</f>
        <v/>
      </c>
      <c r="G47" s="29" t="str">
        <f>IFERROR(VLOOKUP(F47,Table2[#All],2,FALSE),"")</f>
        <v/>
      </c>
      <c r="H47" s="30"/>
      <c r="I47" s="49"/>
      <c r="J47" s="49"/>
      <c r="K47" s="49"/>
      <c r="L47" s="50"/>
    </row>
  </sheetData>
  <dataConsolidate/>
  <mergeCells count="6">
    <mergeCell ref="I2:L2"/>
    <mergeCell ref="B2:B3"/>
    <mergeCell ref="C2:C3"/>
    <mergeCell ref="H2:H3"/>
    <mergeCell ref="F2:G3"/>
    <mergeCell ref="D3:E3"/>
  </mergeCells>
  <conditionalFormatting sqref="G5:G7">
    <cfRule type="containsText" dxfId="32" priority="1" operator="containsText" text="Low">
      <formula>NOT(ISERROR(SEARCH("Low",G5)))</formula>
    </cfRule>
    <cfRule type="containsText" dxfId="31" priority="2" operator="containsText" text="Medium">
      <formula>NOT(ISERROR(SEARCH("Medium",G5)))</formula>
    </cfRule>
    <cfRule type="containsText" dxfId="30" priority="3" operator="containsText" text="High">
      <formula>NOT(ISERROR(SEARCH("High",G5)))</formula>
    </cfRule>
    <cfRule type="containsText" dxfId="29" priority="4" operator="containsText" text="Extreme">
      <formula>NOT(ISERROR(SEARCH("Extreme",G5)))</formula>
    </cfRule>
  </conditionalFormatting>
  <conditionalFormatting sqref="G9:G11">
    <cfRule type="containsText" dxfId="28" priority="41" operator="containsText" text="Low">
      <formula>NOT(ISERROR(SEARCH("Low",G9)))</formula>
    </cfRule>
    <cfRule type="containsText" dxfId="27" priority="42" operator="containsText" text="Medium">
      <formula>NOT(ISERROR(SEARCH("Medium",G9)))</formula>
    </cfRule>
    <cfRule type="containsText" dxfId="26" priority="43" operator="containsText" text="High">
      <formula>NOT(ISERROR(SEARCH("High",G9)))</formula>
    </cfRule>
    <cfRule type="containsText" dxfId="25" priority="44" operator="containsText" text="Extreme">
      <formula>NOT(ISERROR(SEARCH("Extreme",G9)))</formula>
    </cfRule>
  </conditionalFormatting>
  <conditionalFormatting sqref="G13:G15">
    <cfRule type="containsText" dxfId="24" priority="37" operator="containsText" text="Low">
      <formula>NOT(ISERROR(SEARCH("Low",G13)))</formula>
    </cfRule>
    <cfRule type="containsText" dxfId="23" priority="38" operator="containsText" text="Medium">
      <formula>NOT(ISERROR(SEARCH("Medium",G13)))</formula>
    </cfRule>
    <cfRule type="containsText" dxfId="22" priority="39" operator="containsText" text="High">
      <formula>NOT(ISERROR(SEARCH("High",G13)))</formula>
    </cfRule>
    <cfRule type="containsText" dxfId="21" priority="40" operator="containsText" text="Extreme">
      <formula>NOT(ISERROR(SEARCH("Extreme",G13)))</formula>
    </cfRule>
  </conditionalFormatting>
  <conditionalFormatting sqref="G17:G19">
    <cfRule type="containsText" dxfId="20" priority="33" operator="containsText" text="Low">
      <formula>NOT(ISERROR(SEARCH("Low",G17)))</formula>
    </cfRule>
    <cfRule type="containsText" dxfId="19" priority="34" operator="containsText" text="Medium">
      <formula>NOT(ISERROR(SEARCH("Medium",G17)))</formula>
    </cfRule>
    <cfRule type="containsText" dxfId="18" priority="35" operator="containsText" text="High">
      <formula>NOT(ISERROR(SEARCH("High",G17)))</formula>
    </cfRule>
    <cfRule type="containsText" dxfId="17" priority="36" operator="containsText" text="Extreme">
      <formula>NOT(ISERROR(SEARCH("Extreme",G17)))</formula>
    </cfRule>
  </conditionalFormatting>
  <conditionalFormatting sqref="G21:G23">
    <cfRule type="containsText" dxfId="16" priority="29" operator="containsText" text="Low">
      <formula>NOT(ISERROR(SEARCH("Low",G21)))</formula>
    </cfRule>
    <cfRule type="containsText" dxfId="15" priority="30" operator="containsText" text="Medium">
      <formula>NOT(ISERROR(SEARCH("Medium",G21)))</formula>
    </cfRule>
    <cfRule type="containsText" dxfId="14" priority="31" operator="containsText" text="High">
      <formula>NOT(ISERROR(SEARCH("High",G21)))</formula>
    </cfRule>
    <cfRule type="containsText" dxfId="13" priority="32" operator="containsText" text="Extreme">
      <formula>NOT(ISERROR(SEARCH("Extreme",G21)))</formula>
    </cfRule>
  </conditionalFormatting>
  <conditionalFormatting sqref="G25:G27">
    <cfRule type="containsText" dxfId="12" priority="25" operator="containsText" text="Low">
      <formula>NOT(ISERROR(SEARCH("Low",G25)))</formula>
    </cfRule>
    <cfRule type="containsText" dxfId="11" priority="26" operator="containsText" text="Medium">
      <formula>NOT(ISERROR(SEARCH("Medium",G25)))</formula>
    </cfRule>
    <cfRule type="containsText" dxfId="10" priority="27" operator="containsText" text="High">
      <formula>NOT(ISERROR(SEARCH("High",G25)))</formula>
    </cfRule>
    <cfRule type="containsText" dxfId="9" priority="28" operator="containsText" text="Extreme">
      <formula>NOT(ISERROR(SEARCH("Extreme",G25)))</formula>
    </cfRule>
  </conditionalFormatting>
  <conditionalFormatting sqref="G29:G31">
    <cfRule type="containsText" dxfId="8" priority="21" operator="containsText" text="Low">
      <formula>NOT(ISERROR(SEARCH("Low",G29)))</formula>
    </cfRule>
    <cfRule type="containsText" dxfId="7" priority="22" operator="containsText" text="Medium">
      <formula>NOT(ISERROR(SEARCH("Medium",G29)))</formula>
    </cfRule>
    <cfRule type="containsText" dxfId="6" priority="23" operator="containsText" text="High">
      <formula>NOT(ISERROR(SEARCH("High",G29)))</formula>
    </cfRule>
    <cfRule type="containsText" dxfId="5" priority="24" operator="containsText" text="Extreme">
      <formula>NOT(ISERROR(SEARCH("Extreme",G29)))</formula>
    </cfRule>
  </conditionalFormatting>
  <conditionalFormatting sqref="G33:G47">
    <cfRule type="containsText" dxfId="4" priority="9" operator="containsText" text="Low">
      <formula>NOT(ISERROR(SEARCH("Low",G33)))</formula>
    </cfRule>
    <cfRule type="containsText" dxfId="3" priority="10" operator="containsText" text="Medium">
      <formula>NOT(ISERROR(SEARCH("Medium",G33)))</formula>
    </cfRule>
    <cfRule type="containsText" dxfId="2" priority="11" operator="containsText" text="High">
      <formula>NOT(ISERROR(SEARCH("High",G33)))</formula>
    </cfRule>
    <cfRule type="containsText" dxfId="1" priority="12" operator="containsText" text="Extreme">
      <formula>NOT(ISERROR(SEARCH("Extreme",G33)))</formula>
    </cfRule>
  </conditionalFormatting>
  <conditionalFormatting sqref="H5:H7 H9:H11 H13:H15 H17:H19 H21:H23 H25:H27 H29:H31 H33:H47">
    <cfRule type="containsText" dxfId="0" priority="45" operator="containsText" text="Yes">
      <formula>NOT(ISERROR(SEARCH("Yes",H5)))</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prompt="Select an option from the drop-down menu" xr:uid="{C42D24B2-818B-4B8D-A47E-2F32DC3D7A10}">
          <x14:formula1>
            <xm:f>Lists!$C$2:$C$6</xm:f>
          </x14:formula1>
          <xm:sqref>E45:E47 E5:E7 E9:E11 E13:E15 E17:E19 E21:E23 E25:E27 E29:E31 E33:E35 E37:E39 E41:E43</xm:sqref>
        </x14:dataValidation>
        <x14:dataValidation type="list" allowBlank="1" showInputMessage="1" showErrorMessage="1" prompt="Select an option from the drop-down menu" xr:uid="{531588F6-40F8-4D7D-86B4-25A70FBC94F0}">
          <x14:formula1>
            <xm:f>Lists!$A$2:$A$6</xm:f>
          </x14:formula1>
          <xm:sqref>D5:D7 D9:D11 D13:D15 D17:D19 D21:D23 D25:D27 D29:D31 D33:D35 D37:D39 D41:D43 D45:D47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3993E5-8A2A-4041-9DDB-C16A97700B40}">
  <dimension ref="A1:H26"/>
  <sheetViews>
    <sheetView workbookViewId="0">
      <selection activeCell="D10" sqref="D10"/>
    </sheetView>
  </sheetViews>
  <sheetFormatPr defaultRowHeight="14.5" x14ac:dyDescent="0.35"/>
  <cols>
    <col min="1" max="1" width="13.54296875" bestFit="1" customWidth="1"/>
    <col min="2" max="2" width="17.26953125" bestFit="1" customWidth="1"/>
    <col min="3" max="3" width="11.453125" bestFit="1" customWidth="1"/>
    <col min="4" max="4" width="17.26953125" customWidth="1"/>
  </cols>
  <sheetData>
    <row r="1" spans="1:8" x14ac:dyDescent="0.35">
      <c r="A1" t="s">
        <v>45</v>
      </c>
      <c r="B1" t="s">
        <v>107</v>
      </c>
      <c r="C1" t="s">
        <v>33</v>
      </c>
      <c r="D1" t="s">
        <v>108</v>
      </c>
      <c r="G1" s="8" t="s">
        <v>109</v>
      </c>
      <c r="H1" s="8" t="s">
        <v>110</v>
      </c>
    </row>
    <row r="2" spans="1:8" x14ac:dyDescent="0.35">
      <c r="A2" t="s">
        <v>36</v>
      </c>
      <c r="B2" s="8">
        <v>1</v>
      </c>
      <c r="C2" s="8" t="s">
        <v>28</v>
      </c>
      <c r="D2" s="8">
        <v>1</v>
      </c>
      <c r="G2" s="8">
        <v>1</v>
      </c>
      <c r="H2" s="8" t="s">
        <v>51</v>
      </c>
    </row>
    <row r="3" spans="1:8" x14ac:dyDescent="0.35">
      <c r="A3" t="s">
        <v>38</v>
      </c>
      <c r="B3" s="8">
        <v>2</v>
      </c>
      <c r="C3" s="8" t="s">
        <v>29</v>
      </c>
      <c r="D3" s="8">
        <v>2</v>
      </c>
      <c r="G3" s="8">
        <v>2</v>
      </c>
      <c r="H3" s="8" t="s">
        <v>51</v>
      </c>
    </row>
    <row r="4" spans="1:8" x14ac:dyDescent="0.35">
      <c r="A4" t="s">
        <v>40</v>
      </c>
      <c r="B4" s="8">
        <v>3</v>
      </c>
      <c r="C4" s="8" t="s">
        <v>30</v>
      </c>
      <c r="D4" s="8">
        <v>3</v>
      </c>
      <c r="G4" s="8">
        <v>3</v>
      </c>
      <c r="H4" s="8" t="s">
        <v>51</v>
      </c>
    </row>
    <row r="5" spans="1:8" x14ac:dyDescent="0.35">
      <c r="A5" t="s">
        <v>42</v>
      </c>
      <c r="B5" s="8">
        <v>4</v>
      </c>
      <c r="C5" s="8" t="s">
        <v>31</v>
      </c>
      <c r="D5" s="8">
        <v>4</v>
      </c>
      <c r="G5" s="8">
        <v>4</v>
      </c>
      <c r="H5" s="8" t="s">
        <v>51</v>
      </c>
    </row>
    <row r="6" spans="1:8" x14ac:dyDescent="0.35">
      <c r="A6" t="s">
        <v>111</v>
      </c>
      <c r="B6" s="8">
        <v>5</v>
      </c>
      <c r="C6" t="s">
        <v>32</v>
      </c>
      <c r="D6" s="8">
        <v>5</v>
      </c>
      <c r="G6" s="8">
        <v>5</v>
      </c>
      <c r="H6" s="8" t="s">
        <v>54</v>
      </c>
    </row>
    <row r="7" spans="1:8" x14ac:dyDescent="0.35">
      <c r="B7" s="8"/>
      <c r="D7" s="8"/>
      <c r="G7" s="8">
        <v>6</v>
      </c>
      <c r="H7" s="8" t="s">
        <v>54</v>
      </c>
    </row>
    <row r="8" spans="1:8" x14ac:dyDescent="0.35">
      <c r="G8" s="8">
        <v>7</v>
      </c>
      <c r="H8" s="8" t="s">
        <v>54</v>
      </c>
    </row>
    <row r="9" spans="1:8" x14ac:dyDescent="0.35">
      <c r="G9" s="8">
        <v>8</v>
      </c>
      <c r="H9" s="8" t="s">
        <v>54</v>
      </c>
    </row>
    <row r="10" spans="1:8" x14ac:dyDescent="0.35">
      <c r="G10" s="8">
        <v>9</v>
      </c>
      <c r="H10" s="8" t="s">
        <v>54</v>
      </c>
    </row>
    <row r="11" spans="1:8" x14ac:dyDescent="0.35">
      <c r="G11" s="8">
        <v>10</v>
      </c>
      <c r="H11" s="8" t="s">
        <v>57</v>
      </c>
    </row>
    <row r="12" spans="1:8" x14ac:dyDescent="0.35">
      <c r="G12" s="8">
        <v>11</v>
      </c>
      <c r="H12" s="8" t="s">
        <v>57</v>
      </c>
    </row>
    <row r="13" spans="1:8" x14ac:dyDescent="0.35">
      <c r="G13" s="8">
        <v>12</v>
      </c>
      <c r="H13" s="8" t="s">
        <v>57</v>
      </c>
    </row>
    <row r="14" spans="1:8" x14ac:dyDescent="0.35">
      <c r="G14" s="8">
        <v>13</v>
      </c>
      <c r="H14" s="8" t="s">
        <v>57</v>
      </c>
    </row>
    <row r="15" spans="1:8" x14ac:dyDescent="0.35">
      <c r="G15" s="8">
        <v>14</v>
      </c>
      <c r="H15" s="8" t="s">
        <v>57</v>
      </c>
    </row>
    <row r="16" spans="1:8" x14ac:dyDescent="0.35">
      <c r="G16" s="8">
        <v>15</v>
      </c>
      <c r="H16" s="8" t="s">
        <v>57</v>
      </c>
    </row>
    <row r="17" spans="7:8" x14ac:dyDescent="0.35">
      <c r="G17" s="8">
        <v>16</v>
      </c>
      <c r="H17" s="8" t="s">
        <v>57</v>
      </c>
    </row>
    <row r="18" spans="7:8" x14ac:dyDescent="0.35">
      <c r="G18" s="8">
        <v>17</v>
      </c>
      <c r="H18" s="8" t="s">
        <v>57</v>
      </c>
    </row>
    <row r="19" spans="7:8" x14ac:dyDescent="0.35">
      <c r="G19" s="8">
        <v>18</v>
      </c>
      <c r="H19" s="8" t="s">
        <v>57</v>
      </c>
    </row>
    <row r="20" spans="7:8" x14ac:dyDescent="0.35">
      <c r="G20" s="8">
        <v>19</v>
      </c>
      <c r="H20" s="8" t="s">
        <v>57</v>
      </c>
    </row>
    <row r="21" spans="7:8" x14ac:dyDescent="0.35">
      <c r="G21" s="8">
        <v>20</v>
      </c>
      <c r="H21" s="8" t="s">
        <v>60</v>
      </c>
    </row>
    <row r="22" spans="7:8" x14ac:dyDescent="0.35">
      <c r="G22" s="8">
        <v>21</v>
      </c>
      <c r="H22" s="8" t="s">
        <v>60</v>
      </c>
    </row>
    <row r="23" spans="7:8" x14ac:dyDescent="0.35">
      <c r="G23" s="8">
        <v>22</v>
      </c>
      <c r="H23" s="8" t="s">
        <v>60</v>
      </c>
    </row>
    <row r="24" spans="7:8" x14ac:dyDescent="0.35">
      <c r="G24" s="8">
        <v>23</v>
      </c>
      <c r="H24" s="8" t="s">
        <v>60</v>
      </c>
    </row>
    <row r="25" spans="7:8" x14ac:dyDescent="0.35">
      <c r="G25" s="8">
        <v>24</v>
      </c>
      <c r="H25" s="8" t="s">
        <v>60</v>
      </c>
    </row>
    <row r="26" spans="7:8" x14ac:dyDescent="0.35">
      <c r="G26" s="8">
        <v>25</v>
      </c>
      <c r="H26" s="8" t="s">
        <v>60</v>
      </c>
    </row>
  </sheetData>
  <pageMargins left="0.7" right="0.7" top="0.75" bottom="0.75" header="0.3" footer="0.3"/>
  <pageSetup paperSize="9" orientation="portrait" r:id="rId1"/>
  <tableParts count="2">
    <tablePart r:id="rId2"/>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Intro</vt:lpstr>
      <vt:lpstr>Risk_matrix</vt:lpstr>
      <vt:lpstr>Risk_Registry</vt:lpstr>
      <vt:lpstr>Lists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Angela Klein Hentz</dc:creator>
  <cp:keywords/>
  <dc:description/>
  <cp:lastModifiedBy>Naima Salim</cp:lastModifiedBy>
  <cp:revision/>
  <dcterms:created xsi:type="dcterms:W3CDTF">2022-09-16T14:17:55Z</dcterms:created>
  <dcterms:modified xsi:type="dcterms:W3CDTF">2024-10-30T06:16:08Z</dcterms:modified>
  <cp:category/>
  <cp:contentStatus/>
</cp:coreProperties>
</file>